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Buro3v2\buro3fichiers\Buro3 Commun\_Affaires\2319 LE NID Marly\2319 LE NID MARLY 01 - PHASE ETUDES\07_PRO\BURO3\CDPGF\"/>
    </mc:Choice>
  </mc:AlternateContent>
  <xr:revisionPtr revIDLastSave="0" documentId="13_ncr:1_{9C8581C1-82EA-4FFD-A9AC-B5FE258B403A}" xr6:coauthVersionLast="47" xr6:coauthVersionMax="47" xr10:uidLastSave="{00000000-0000-0000-0000-000000000000}"/>
  <bookViews>
    <workbookView xWindow="-120" yWindow="-120" windowWidth="29040" windowHeight="15840" xr2:uid="{34F75247-5215-43E9-AA80-173E604CDA9F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9" i="1" l="1"/>
  <c r="C35" i="1"/>
  <c r="H30" i="1"/>
  <c r="H29" i="1"/>
  <c r="H28" i="1"/>
  <c r="H26" i="1"/>
  <c r="B22" i="1"/>
  <c r="B32" i="1"/>
  <c r="H32" i="1" l="1"/>
  <c r="B40" i="1" l="1"/>
  <c r="B47" i="1" s="1"/>
  <c r="H39" i="1"/>
  <c r="H40" i="1" s="1"/>
  <c r="H47" i="1" s="1"/>
  <c r="H44" i="1"/>
  <c r="C45" i="1"/>
  <c r="C47" i="1"/>
  <c r="B44" i="1" l="1"/>
  <c r="H8" i="1"/>
  <c r="H9" i="1"/>
  <c r="B51" i="1"/>
  <c r="B49" i="1"/>
  <c r="B36" i="1" l="1"/>
  <c r="B46" i="1" s="1"/>
  <c r="B45" i="1"/>
  <c r="B11" i="1"/>
  <c r="H35" i="1" l="1"/>
  <c r="H36" i="1" s="1"/>
  <c r="H46" i="1" s="1"/>
  <c r="H45" i="1"/>
  <c r="H7" i="1"/>
  <c r="H6" i="1"/>
  <c r="H5" i="1"/>
  <c r="H11" i="1" l="1"/>
  <c r="C44" i="1"/>
  <c r="B43" i="1"/>
  <c r="H43" i="1" l="1"/>
  <c r="H49" i="1" s="1"/>
  <c r="H50" i="1" l="1"/>
  <c r="H51" i="1" s="1"/>
</calcChain>
</file>

<file path=xl/sharedStrings.xml><?xml version="1.0" encoding="utf-8"?>
<sst xmlns="http://schemas.openxmlformats.org/spreadsheetml/2006/main" count="96" uniqueCount="73">
  <si>
    <t>Designation</t>
  </si>
  <si>
    <t>Unite</t>
  </si>
  <si>
    <t>Quantite</t>
  </si>
  <si>
    <t>Quantité entreprise</t>
  </si>
  <si>
    <t>Prix unitaire</t>
  </si>
  <si>
    <t>Prix total</t>
  </si>
  <si>
    <t>3.1</t>
  </si>
  <si>
    <t>DOSSIER D’EXECUTION ET INSTALLATION DE CHANTIER</t>
  </si>
  <si>
    <t>3.1.1</t>
  </si>
  <si>
    <t>Documents à fournir</t>
  </si>
  <si>
    <t>fft</t>
  </si>
  <si>
    <t>3.1.2</t>
  </si>
  <si>
    <t>Protection des ouvrages</t>
  </si>
  <si>
    <t>3.1.3</t>
  </si>
  <si>
    <t>Protection des sols</t>
  </si>
  <si>
    <t>3.1.4</t>
  </si>
  <si>
    <t xml:space="preserve">Moyens de levage et plateforme de travail </t>
  </si>
  <si>
    <t>3.1.5</t>
  </si>
  <si>
    <t>3.1.6</t>
  </si>
  <si>
    <t>Nettoyage du chantier</t>
  </si>
  <si>
    <t>Ouverture et fermeture du chantier</t>
  </si>
  <si>
    <t>3.2</t>
  </si>
  <si>
    <t>m²</t>
  </si>
  <si>
    <t>Inclus</t>
  </si>
  <si>
    <t>3.3</t>
  </si>
  <si>
    <t>3.4</t>
  </si>
  <si>
    <t>RECAPITULATIF GENERAL</t>
  </si>
  <si>
    <t xml:space="preserve"> TVA 20%</t>
  </si>
  <si>
    <t>T.V.A 20%</t>
  </si>
  <si>
    <t>Nota : les quantités sont données à titre indicatif, elles sont de la responsabilité de l'entreprise.</t>
  </si>
  <si>
    <t>Prix valeur :</t>
  </si>
  <si>
    <t>Fait le :</t>
  </si>
  <si>
    <t>à :</t>
  </si>
  <si>
    <t>L'entrepreneur (Cachet et signature)</t>
  </si>
  <si>
    <t>Le maitre d'ouvrage</t>
  </si>
  <si>
    <t>ens</t>
  </si>
  <si>
    <t>3.5</t>
  </si>
  <si>
    <t>U</t>
  </si>
  <si>
    <t>PORTES FENETRES ET FENETRES - GENERALITES</t>
  </si>
  <si>
    <t>3.2.1</t>
  </si>
  <si>
    <t>Généralités</t>
  </si>
  <si>
    <t>3.2.2</t>
  </si>
  <si>
    <t>Mode de pose</t>
  </si>
  <si>
    <t>3.2.3</t>
  </si>
  <si>
    <t xml:space="preserve">Prescriptions communes à tous les vitrages </t>
  </si>
  <si>
    <t>3.2.4.</t>
  </si>
  <si>
    <t>Prescriptions communes aux volets roulants</t>
  </si>
  <si>
    <t>3.2.5</t>
  </si>
  <si>
    <t>Prescriptions thermiques communes à toutes les menuiseries</t>
  </si>
  <si>
    <t>3.2.6.</t>
  </si>
  <si>
    <t xml:space="preserve">Prescriptions acoustiques communes à toutes les menuiseries </t>
  </si>
  <si>
    <t xml:space="preserve">3.2.7 </t>
  </si>
  <si>
    <t xml:space="preserve">Bavette sur appuis de fenêtre </t>
  </si>
  <si>
    <t>3.2.8</t>
  </si>
  <si>
    <t xml:space="preserve">Tablette sur seuils de portes-fenêtres </t>
  </si>
  <si>
    <t xml:space="preserve">PORTES FENETRES ET FENETRES – OUVRAGES A REALISER </t>
  </si>
  <si>
    <t>3.3.1</t>
  </si>
  <si>
    <t>Portes Fenêtres</t>
  </si>
  <si>
    <t>3.3.1.1</t>
  </si>
  <si>
    <t xml:space="preserve">3.3.2 </t>
  </si>
  <si>
    <t xml:space="preserve"> Fenêtres</t>
  </si>
  <si>
    <t>3.3.2.1</t>
  </si>
  <si>
    <t xml:space="preserve">3.3.2.2 </t>
  </si>
  <si>
    <t>3.3.2.3</t>
  </si>
  <si>
    <t>3.3.3.</t>
  </si>
  <si>
    <t xml:space="preserve"> Entrées d’air</t>
  </si>
  <si>
    <t xml:space="preserve">Type 1 – Porte fenêtre MEX 200 x 225 </t>
  </si>
  <si>
    <t>Type 2 – Fenêtre 110 x 125</t>
  </si>
  <si>
    <t>Type 3 – Fenêtre 60 x 125</t>
  </si>
  <si>
    <t>Type 4 – Fenêtre 200 x 125</t>
  </si>
  <si>
    <t xml:space="preserve"> PROTECTIONS, NETTOYAGES ET EVACUATION DES DECHETS</t>
  </si>
  <si>
    <t>OPTION : PORTES D'ENTREE DES LOGEMENTS EN PVC</t>
  </si>
  <si>
    <t>DPGF Lot 04 - MENUISERIES EXTERIEURES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</si>
</sst>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0" fontId="4" fillId="0" borderId="13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4" fillId="3" borderId="10" xfId="0" applyFont="1" applyFill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14" xfId="1" applyFont="1" applyBorder="1" applyAlignment="1">
      <alignment horizontal="center" vertical="center"/>
    </xf>
    <xf numFmtId="44" fontId="0" fillId="3" borderId="20" xfId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44" fontId="0" fillId="3" borderId="24" xfId="1" applyFont="1" applyFill="1" applyBorder="1" applyAlignment="1">
      <alignment horizontal="center" vertical="center"/>
    </xf>
    <xf numFmtId="44" fontId="0" fillId="3" borderId="26" xfId="1" applyFont="1" applyFill="1" applyBorder="1" applyAlignment="1">
      <alignment horizontal="center" vertical="center"/>
    </xf>
    <xf numFmtId="0" fontId="9" fillId="0" borderId="0" xfId="0" applyFont="1"/>
    <xf numFmtId="0" fontId="4" fillId="0" borderId="27" xfId="0" applyFont="1" applyBorder="1" applyAlignment="1">
      <alignment horizontal="left"/>
    </xf>
    <xf numFmtId="0" fontId="0" fillId="0" borderId="22" xfId="0" applyBorder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44" fontId="0" fillId="0" borderId="29" xfId="0" applyNumberFormat="1" applyBorder="1" applyAlignment="1">
      <alignment horizontal="center" vertical="center"/>
    </xf>
    <xf numFmtId="44" fontId="0" fillId="0" borderId="26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44" fontId="0" fillId="0" borderId="32" xfId="0" applyNumberFormat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44" fontId="2" fillId="0" borderId="0" xfId="1" applyFont="1" applyBorder="1" applyAlignment="1">
      <alignment horizontal="center" vertical="center"/>
    </xf>
    <xf numFmtId="0" fontId="2" fillId="3" borderId="21" xfId="0" applyFont="1" applyFill="1" applyBorder="1" applyAlignment="1">
      <alignment horizontal="right" vertical="center"/>
    </xf>
    <xf numFmtId="0" fontId="2" fillId="3" borderId="22" xfId="0" applyFont="1" applyFill="1" applyBorder="1" applyAlignment="1">
      <alignment horizontal="right" vertical="center"/>
    </xf>
    <xf numFmtId="0" fontId="2" fillId="3" borderId="23" xfId="0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2" fillId="0" borderId="3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6" fillId="3" borderId="31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right" vertical="center"/>
    </xf>
    <xf numFmtId="0" fontId="2" fillId="3" borderId="18" xfId="0" applyFont="1" applyFill="1" applyBorder="1" applyAlignment="1">
      <alignment horizontal="right" vertical="center"/>
    </xf>
    <xf numFmtId="0" fontId="2" fillId="3" borderId="19" xfId="0" applyFont="1" applyFill="1" applyBorder="1" applyAlignment="1">
      <alignment horizontal="right" vertical="center"/>
    </xf>
    <xf numFmtId="0" fontId="2" fillId="3" borderId="25" xfId="0" applyFont="1" applyFill="1" applyBorder="1" applyAlignment="1">
      <alignment horizontal="right" vertical="center"/>
    </xf>
    <xf numFmtId="0" fontId="2" fillId="3" borderId="11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2" fillId="0" borderId="30" xfId="0" applyFont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2" fillId="0" borderId="28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0" fillId="0" borderId="3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4" fontId="0" fillId="0" borderId="31" xfId="1" applyFont="1" applyBorder="1" applyAlignment="1">
      <alignment horizontal="center" vertical="center"/>
    </xf>
    <xf numFmtId="44" fontId="0" fillId="0" borderId="11" xfId="1" applyFont="1" applyBorder="1" applyAlignment="1">
      <alignment horizontal="center" vertical="center"/>
    </xf>
    <xf numFmtId="44" fontId="0" fillId="0" borderId="12" xfId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/>
    </xf>
    <xf numFmtId="0" fontId="0" fillId="0" borderId="10" xfId="0" applyFont="1" applyBorder="1" applyAlignment="1">
      <alignment horizontal="left" vertical="center"/>
    </xf>
    <xf numFmtId="0" fontId="2" fillId="0" borderId="30" xfId="0" applyNumberFormat="1" applyFont="1" applyBorder="1" applyAlignment="1">
      <alignment horizontal="left" vertical="center"/>
    </xf>
    <xf numFmtId="0" fontId="2" fillId="0" borderId="10" xfId="0" applyNumberFormat="1" applyFont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60</xdr:row>
      <xdr:rowOff>0</xdr:rowOff>
    </xdr:from>
    <xdr:to>
      <xdr:col>3</xdr:col>
      <xdr:colOff>10391</xdr:colOff>
      <xdr:row>67</xdr:row>
      <xdr:rowOff>42430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CF585DA-CC1B-4B4D-8419-20045FDFC450}"/>
            </a:ext>
          </a:extLst>
        </xdr:cNvPr>
        <xdr:cNvSpPr/>
      </xdr:nvSpPr>
      <xdr:spPr>
        <a:xfrm>
          <a:off x="561975" y="26098500"/>
          <a:ext cx="2591666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195695</xdr:colOff>
      <xdr:row>59</xdr:row>
      <xdr:rowOff>187037</xdr:rowOff>
    </xdr:from>
    <xdr:to>
      <xdr:col>7</xdr:col>
      <xdr:colOff>768927</xdr:colOff>
      <xdr:row>67</xdr:row>
      <xdr:rowOff>38967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7FB9A67-2AA0-4055-8BF2-4E46A2B3C342}"/>
            </a:ext>
          </a:extLst>
        </xdr:cNvPr>
        <xdr:cNvSpPr/>
      </xdr:nvSpPr>
      <xdr:spPr>
        <a:xfrm>
          <a:off x="3719945" y="26095037"/>
          <a:ext cx="2583007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25860-32A0-4EBA-871E-9E057BBA5EB7}">
  <dimension ref="A1:I111"/>
  <sheetViews>
    <sheetView tabSelected="1" view="pageLayout" zoomScaleNormal="100" workbookViewId="0">
      <selection activeCell="B47" sqref="B47:G47"/>
    </sheetView>
  </sheetViews>
  <sheetFormatPr baseColWidth="10" defaultColWidth="1.42578125" defaultRowHeight="15" x14ac:dyDescent="0.25"/>
  <cols>
    <col min="1" max="1" width="1.7109375" customWidth="1"/>
    <col min="2" max="2" width="6.7109375" style="27" customWidth="1"/>
    <col min="3" max="3" width="38.7109375" customWidth="1"/>
    <col min="4" max="4" width="5.7109375" style="6" customWidth="1"/>
    <col min="5" max="5" width="8.7109375" style="6" customWidth="1"/>
    <col min="6" max="7" width="10.7109375" style="6" customWidth="1"/>
    <col min="8" max="8" width="13.7109375" style="6" customWidth="1"/>
    <col min="9" max="9" width="2.42578125" style="6" customWidth="1"/>
    <col min="25" max="26" width="2.28515625" bestFit="1" customWidth="1"/>
  </cols>
  <sheetData>
    <row r="1" spans="2:9" s="2" customFormat="1" ht="20.100000000000001" customHeight="1" x14ac:dyDescent="0.25">
      <c r="B1" s="75" t="s">
        <v>72</v>
      </c>
      <c r="C1" s="76"/>
      <c r="D1" s="76"/>
      <c r="E1" s="76"/>
      <c r="F1" s="76"/>
      <c r="G1" s="76"/>
      <c r="H1" s="77"/>
      <c r="I1" s="1"/>
    </row>
    <row r="2" spans="2:9" ht="15" customHeight="1" x14ac:dyDescent="0.25">
      <c r="B2" s="3"/>
      <c r="C2" s="4"/>
      <c r="D2" s="5"/>
      <c r="F2" s="5"/>
      <c r="G2" s="5"/>
      <c r="H2" s="7"/>
    </row>
    <row r="3" spans="2:9" s="2" customFormat="1" ht="30" customHeight="1" thickBot="1" x14ac:dyDescent="0.3">
      <c r="B3" s="78" t="s">
        <v>0</v>
      </c>
      <c r="C3" s="79"/>
      <c r="D3" s="8" t="s">
        <v>1</v>
      </c>
      <c r="E3" s="9" t="s">
        <v>2</v>
      </c>
      <c r="F3" s="10" t="s">
        <v>3</v>
      </c>
      <c r="G3" s="11" t="s">
        <v>4</v>
      </c>
      <c r="H3" s="12" t="s">
        <v>5</v>
      </c>
      <c r="I3" s="1"/>
    </row>
    <row r="4" spans="2:9" s="2" customFormat="1" ht="18.600000000000001" customHeight="1" x14ac:dyDescent="0.25">
      <c r="B4" s="13" t="s">
        <v>6</v>
      </c>
      <c r="C4" s="80" t="s">
        <v>7</v>
      </c>
      <c r="D4" s="80"/>
      <c r="E4" s="80"/>
      <c r="F4" s="80"/>
      <c r="G4" s="80"/>
      <c r="H4" s="80"/>
      <c r="I4" s="1"/>
    </row>
    <row r="5" spans="2:9" s="2" customFormat="1" ht="18.600000000000001" customHeight="1" x14ac:dyDescent="0.25">
      <c r="B5" s="14" t="s">
        <v>8</v>
      </c>
      <c r="C5" s="15" t="s">
        <v>9</v>
      </c>
      <c r="D5" s="16" t="s">
        <v>10</v>
      </c>
      <c r="E5" s="16">
        <v>1</v>
      </c>
      <c r="F5" s="16"/>
      <c r="G5" s="16"/>
      <c r="H5" s="17">
        <f>F5*G5</f>
        <v>0</v>
      </c>
      <c r="I5" s="1"/>
    </row>
    <row r="6" spans="2:9" s="2" customFormat="1" ht="18.600000000000001" customHeight="1" x14ac:dyDescent="0.25">
      <c r="B6" s="14" t="s">
        <v>11</v>
      </c>
      <c r="C6" s="15" t="s">
        <v>12</v>
      </c>
      <c r="D6" s="16" t="s">
        <v>10</v>
      </c>
      <c r="E6" s="16">
        <v>1</v>
      </c>
      <c r="F6" s="16"/>
      <c r="G6" s="16"/>
      <c r="H6" s="17">
        <f>G6*F6</f>
        <v>0</v>
      </c>
      <c r="I6" s="1"/>
    </row>
    <row r="7" spans="2:9" s="2" customFormat="1" ht="18.600000000000001" customHeight="1" x14ac:dyDescent="0.25">
      <c r="B7" s="14" t="s">
        <v>13</v>
      </c>
      <c r="C7" s="15" t="s">
        <v>14</v>
      </c>
      <c r="D7" s="16" t="s">
        <v>10</v>
      </c>
      <c r="E7" s="16">
        <v>1</v>
      </c>
      <c r="F7" s="16"/>
      <c r="G7" s="16"/>
      <c r="H7" s="17">
        <f>G7*F7</f>
        <v>0</v>
      </c>
      <c r="I7" s="1"/>
    </row>
    <row r="8" spans="2:9" s="2" customFormat="1" ht="18.600000000000001" customHeight="1" x14ac:dyDescent="0.25">
      <c r="B8" s="14" t="s">
        <v>15</v>
      </c>
      <c r="C8" s="15" t="s">
        <v>16</v>
      </c>
      <c r="D8" s="16" t="s">
        <v>10</v>
      </c>
      <c r="E8" s="16">
        <v>1</v>
      </c>
      <c r="F8" s="16"/>
      <c r="G8" s="16"/>
      <c r="H8" s="17">
        <f t="shared" ref="H8:H9" si="0">G8*F8</f>
        <v>0</v>
      </c>
      <c r="I8" s="1"/>
    </row>
    <row r="9" spans="2:9" s="2" customFormat="1" ht="18.600000000000001" customHeight="1" x14ac:dyDescent="0.25">
      <c r="B9" s="14" t="s">
        <v>17</v>
      </c>
      <c r="C9" s="15" t="s">
        <v>19</v>
      </c>
      <c r="D9" s="16" t="s">
        <v>10</v>
      </c>
      <c r="E9" s="16">
        <v>1</v>
      </c>
      <c r="F9" s="16"/>
      <c r="G9" s="16"/>
      <c r="H9" s="17">
        <f t="shared" si="0"/>
        <v>0</v>
      </c>
      <c r="I9" s="1"/>
    </row>
    <row r="10" spans="2:9" s="2" customFormat="1" ht="18.600000000000001" customHeight="1" x14ac:dyDescent="0.25">
      <c r="B10" s="14" t="s">
        <v>18</v>
      </c>
      <c r="C10" s="15" t="s">
        <v>20</v>
      </c>
      <c r="D10" s="16" t="s">
        <v>35</v>
      </c>
      <c r="E10" s="16">
        <v>1</v>
      </c>
      <c r="F10" s="16"/>
      <c r="G10" s="16"/>
      <c r="H10" s="17" t="s">
        <v>23</v>
      </c>
      <c r="I10" s="1"/>
    </row>
    <row r="11" spans="2:9" s="2" customFormat="1" ht="18.600000000000001" customHeight="1" x14ac:dyDescent="0.25">
      <c r="B11" s="53" t="str">
        <f>"TOTAL "&amp;B4&amp;" "&amp;C4</f>
        <v>TOTAL 3.1 DOSSIER D’EXECUTION ET INSTALLATION DE CHANTIER</v>
      </c>
      <c r="C11" s="53"/>
      <c r="D11" s="53"/>
      <c r="E11" s="53"/>
      <c r="F11" s="53"/>
      <c r="G11" s="53"/>
      <c r="H11" s="18">
        <f>SUM(H5:H10)</f>
        <v>0</v>
      </c>
      <c r="I11" s="1"/>
    </row>
    <row r="12" spans="2:9" x14ac:dyDescent="0.25">
      <c r="B12" s="19"/>
      <c r="C12" s="4"/>
      <c r="D12" s="5"/>
      <c r="F12" s="5"/>
      <c r="G12" s="5"/>
      <c r="H12" s="20"/>
    </row>
    <row r="13" spans="2:9" s="2" customFormat="1" ht="18.600000000000001" customHeight="1" x14ac:dyDescent="0.25">
      <c r="B13" s="21" t="s">
        <v>21</v>
      </c>
      <c r="C13" s="55" t="s">
        <v>38</v>
      </c>
      <c r="D13" s="55" t="s">
        <v>22</v>
      </c>
      <c r="E13" s="55"/>
      <c r="F13" s="55"/>
      <c r="G13" s="55"/>
      <c r="H13" s="55"/>
      <c r="I13" s="1"/>
    </row>
    <row r="14" spans="2:9" s="2" customFormat="1" ht="18.600000000000001" customHeight="1" x14ac:dyDescent="0.25">
      <c r="B14" s="14" t="s">
        <v>39</v>
      </c>
      <c r="C14" s="15" t="s">
        <v>40</v>
      </c>
      <c r="D14" s="16"/>
      <c r="E14" s="16"/>
      <c r="F14" s="16"/>
      <c r="G14" s="16"/>
      <c r="H14" s="17" t="s">
        <v>23</v>
      </c>
      <c r="I14" s="1"/>
    </row>
    <row r="15" spans="2:9" s="2" customFormat="1" ht="18.600000000000001" customHeight="1" x14ac:dyDescent="0.25">
      <c r="B15" s="14" t="s">
        <v>41</v>
      </c>
      <c r="C15" s="39" t="s">
        <v>42</v>
      </c>
      <c r="D15" s="16"/>
      <c r="E15" s="39"/>
      <c r="F15" s="39"/>
      <c r="G15" s="39"/>
      <c r="H15" s="37" t="s">
        <v>23</v>
      </c>
      <c r="I15" s="1"/>
    </row>
    <row r="16" spans="2:9" s="2" customFormat="1" ht="18.600000000000001" customHeight="1" x14ac:dyDescent="0.25">
      <c r="B16" s="14" t="s">
        <v>43</v>
      </c>
      <c r="C16" s="39" t="s">
        <v>44</v>
      </c>
      <c r="D16" s="16"/>
      <c r="E16" s="39"/>
      <c r="F16" s="39"/>
      <c r="G16" s="39"/>
      <c r="H16" s="37" t="s">
        <v>23</v>
      </c>
      <c r="I16" s="1"/>
    </row>
    <row r="17" spans="2:9" s="2" customFormat="1" ht="18.600000000000001" customHeight="1" x14ac:dyDescent="0.25">
      <c r="B17" s="14" t="s">
        <v>45</v>
      </c>
      <c r="C17" s="39" t="s">
        <v>46</v>
      </c>
      <c r="D17" s="16"/>
      <c r="E17" s="39"/>
      <c r="F17" s="39"/>
      <c r="G17" s="39"/>
      <c r="H17" s="37" t="s">
        <v>23</v>
      </c>
      <c r="I17" s="1"/>
    </row>
    <row r="18" spans="2:9" s="2" customFormat="1" ht="25.5" x14ac:dyDescent="0.25">
      <c r="B18" s="14" t="s">
        <v>47</v>
      </c>
      <c r="C18" s="40" t="s">
        <v>48</v>
      </c>
      <c r="D18" s="16"/>
      <c r="E18" s="39"/>
      <c r="F18" s="39"/>
      <c r="G18" s="39"/>
      <c r="H18" s="37" t="s">
        <v>23</v>
      </c>
      <c r="I18" s="1"/>
    </row>
    <row r="19" spans="2:9" s="2" customFormat="1" ht="25.5" x14ac:dyDescent="0.25">
      <c r="B19" s="14" t="s">
        <v>49</v>
      </c>
      <c r="C19" s="40" t="s">
        <v>50</v>
      </c>
      <c r="D19" s="16"/>
      <c r="E19" s="39"/>
      <c r="F19" s="39"/>
      <c r="G19" s="39"/>
      <c r="H19" s="37" t="s">
        <v>23</v>
      </c>
      <c r="I19" s="1"/>
    </row>
    <row r="20" spans="2:9" s="2" customFormat="1" ht="18.600000000000001" customHeight="1" x14ac:dyDescent="0.25">
      <c r="B20" s="14" t="s">
        <v>51</v>
      </c>
      <c r="C20" s="39" t="s">
        <v>52</v>
      </c>
      <c r="D20" s="16"/>
      <c r="E20" s="39"/>
      <c r="F20" s="39"/>
      <c r="G20" s="39"/>
      <c r="H20" s="37" t="s">
        <v>23</v>
      </c>
      <c r="I20" s="1"/>
    </row>
    <row r="21" spans="2:9" s="2" customFormat="1" ht="18.600000000000001" customHeight="1" x14ac:dyDescent="0.25">
      <c r="B21" s="14" t="s">
        <v>53</v>
      </c>
      <c r="C21" s="39" t="s">
        <v>54</v>
      </c>
      <c r="D21" s="16"/>
      <c r="E21" s="39"/>
      <c r="F21" s="39"/>
      <c r="G21" s="39"/>
      <c r="H21" s="37" t="s">
        <v>23</v>
      </c>
      <c r="I21" s="1"/>
    </row>
    <row r="22" spans="2:9" s="2" customFormat="1" ht="18.600000000000001" customHeight="1" x14ac:dyDescent="0.25">
      <c r="B22" s="47" t="str">
        <f>"TOTAL "&amp;B13&amp;" "&amp;C13</f>
        <v>TOTAL 3.2 PORTES FENETRES ET FENETRES - GENERALITES</v>
      </c>
      <c r="C22" s="48"/>
      <c r="D22" s="48"/>
      <c r="E22" s="48"/>
      <c r="F22" s="48"/>
      <c r="G22" s="49"/>
      <c r="H22" s="18" t="s">
        <v>23</v>
      </c>
      <c r="I22" s="1"/>
    </row>
    <row r="23" spans="2:9" s="2" customFormat="1" ht="18.600000000000001" customHeight="1" x14ac:dyDescent="0.25">
      <c r="B23" s="22"/>
      <c r="C23" s="23"/>
      <c r="D23" s="23"/>
      <c r="E23" s="24"/>
      <c r="F23" s="23"/>
      <c r="G23" s="23"/>
      <c r="H23" s="25"/>
      <c r="I23" s="1"/>
    </row>
    <row r="24" spans="2:9" s="2" customFormat="1" x14ac:dyDescent="0.25">
      <c r="B24" s="21" t="s">
        <v>24</v>
      </c>
      <c r="C24" s="50" t="s">
        <v>55</v>
      </c>
      <c r="D24" s="51" t="s">
        <v>22</v>
      </c>
      <c r="E24" s="51"/>
      <c r="F24" s="51"/>
      <c r="G24" s="51"/>
      <c r="H24" s="52"/>
      <c r="I24" s="1"/>
    </row>
    <row r="25" spans="2:9" s="2" customFormat="1" ht="18.600000000000001" customHeight="1" x14ac:dyDescent="0.25">
      <c r="B25" s="40" t="s">
        <v>56</v>
      </c>
      <c r="C25" s="15" t="s">
        <v>57</v>
      </c>
      <c r="D25" s="69"/>
      <c r="E25" s="70"/>
      <c r="F25" s="70"/>
      <c r="G25" s="70"/>
      <c r="H25" s="71"/>
      <c r="I25" s="1"/>
    </row>
    <row r="26" spans="2:9" s="2" customFormat="1" ht="18.600000000000001" customHeight="1" x14ac:dyDescent="0.25">
      <c r="B26" s="14" t="s">
        <v>58</v>
      </c>
      <c r="C26" s="15" t="s">
        <v>66</v>
      </c>
      <c r="D26" s="6" t="s">
        <v>37</v>
      </c>
      <c r="E26" s="16">
        <v>15</v>
      </c>
      <c r="F26" s="16"/>
      <c r="G26" s="16"/>
      <c r="H26" s="17">
        <f t="shared" ref="H26:H30" si="1">G26*F26</f>
        <v>0</v>
      </c>
      <c r="I26" s="1"/>
    </row>
    <row r="27" spans="2:9" s="2" customFormat="1" ht="18.600000000000001" customHeight="1" x14ac:dyDescent="0.25">
      <c r="B27" s="14" t="s">
        <v>59</v>
      </c>
      <c r="C27" s="15" t="s">
        <v>60</v>
      </c>
      <c r="D27" s="72"/>
      <c r="E27" s="73"/>
      <c r="F27" s="73"/>
      <c r="G27" s="73"/>
      <c r="H27" s="74"/>
      <c r="I27" s="1"/>
    </row>
    <row r="28" spans="2:9" s="2" customFormat="1" ht="18.600000000000001" customHeight="1" x14ac:dyDescent="0.25">
      <c r="B28" s="14" t="s">
        <v>61</v>
      </c>
      <c r="C28" s="15" t="s">
        <v>67</v>
      </c>
      <c r="D28" s="16" t="s">
        <v>37</v>
      </c>
      <c r="E28" s="16">
        <v>18</v>
      </c>
      <c r="F28" s="16"/>
      <c r="G28" s="16"/>
      <c r="H28" s="17">
        <f t="shared" si="1"/>
        <v>0</v>
      </c>
      <c r="I28" s="1"/>
    </row>
    <row r="29" spans="2:9" s="2" customFormat="1" ht="18.600000000000001" customHeight="1" x14ac:dyDescent="0.25">
      <c r="B29" s="14" t="s">
        <v>62</v>
      </c>
      <c r="C29" s="39" t="s">
        <v>68</v>
      </c>
      <c r="D29" s="16" t="s">
        <v>37</v>
      </c>
      <c r="E29" s="16">
        <v>18</v>
      </c>
      <c r="F29" s="16"/>
      <c r="G29" s="16"/>
      <c r="H29" s="17">
        <f t="shared" si="1"/>
        <v>0</v>
      </c>
      <c r="I29" s="1"/>
    </row>
    <row r="30" spans="2:9" s="2" customFormat="1" ht="18.600000000000001" customHeight="1" x14ac:dyDescent="0.25">
      <c r="B30" s="14" t="s">
        <v>63</v>
      </c>
      <c r="C30" s="15" t="s">
        <v>69</v>
      </c>
      <c r="D30" s="16" t="s">
        <v>37</v>
      </c>
      <c r="E30" s="16">
        <v>33</v>
      </c>
      <c r="F30" s="16"/>
      <c r="G30" s="16"/>
      <c r="H30" s="17">
        <f t="shared" si="1"/>
        <v>0</v>
      </c>
      <c r="I30" s="1"/>
    </row>
    <row r="31" spans="2:9" s="2" customFormat="1" ht="18.600000000000001" customHeight="1" x14ac:dyDescent="0.25">
      <c r="B31" s="14" t="s">
        <v>64</v>
      </c>
      <c r="C31" s="15" t="s">
        <v>65</v>
      </c>
      <c r="D31" s="16" t="s">
        <v>35</v>
      </c>
      <c r="E31" s="16">
        <v>1</v>
      </c>
      <c r="F31" s="16"/>
      <c r="G31" s="16"/>
      <c r="H31" s="17" t="s">
        <v>23</v>
      </c>
      <c r="I31" s="1"/>
    </row>
    <row r="32" spans="2:9" s="2" customFormat="1" ht="18.600000000000001" customHeight="1" x14ac:dyDescent="0.25">
      <c r="B32" s="47" t="str">
        <f>"TOTAL "&amp;B24&amp;" "&amp;C24</f>
        <v xml:space="preserve">TOTAL 3.3 PORTES FENETRES ET FENETRES – OUVRAGES A REALISER </v>
      </c>
      <c r="C32" s="48"/>
      <c r="D32" s="48"/>
      <c r="E32" s="48"/>
      <c r="F32" s="48"/>
      <c r="G32" s="49"/>
      <c r="H32" s="18">
        <f>SUM(H26:H31)</f>
        <v>0</v>
      </c>
      <c r="I32" s="1"/>
    </row>
    <row r="33" spans="2:9" s="2" customFormat="1" ht="18.600000000000001" customHeight="1" x14ac:dyDescent="0.25">
      <c r="B33" s="22"/>
      <c r="C33" s="23"/>
      <c r="D33" s="23"/>
      <c r="E33" s="24"/>
      <c r="F33" s="23"/>
      <c r="G33" s="23"/>
      <c r="H33" s="25"/>
      <c r="I33" s="1"/>
    </row>
    <row r="34" spans="2:9" s="2" customFormat="1" ht="18.600000000000001" customHeight="1" x14ac:dyDescent="0.25">
      <c r="B34" s="21" t="s">
        <v>25</v>
      </c>
      <c r="C34" s="50" t="s">
        <v>70</v>
      </c>
      <c r="D34" s="51" t="s">
        <v>22</v>
      </c>
      <c r="E34" s="51"/>
      <c r="F34" s="51"/>
      <c r="G34" s="51"/>
      <c r="H34" s="52"/>
      <c r="I34" s="1"/>
    </row>
    <row r="35" spans="2:9" s="2" customFormat="1" ht="18.600000000000001" customHeight="1" x14ac:dyDescent="0.25">
      <c r="B35" s="14"/>
      <c r="C35" s="14" t="str">
        <f>PROPER(C34)</f>
        <v xml:space="preserve"> Protections, Nettoyages Et Evacuation Des Dechets</v>
      </c>
      <c r="D35" s="16" t="s">
        <v>10</v>
      </c>
      <c r="E35" s="16">
        <v>1</v>
      </c>
      <c r="F35" s="16"/>
      <c r="G35" s="16"/>
      <c r="H35" s="17">
        <f>G35*F35</f>
        <v>0</v>
      </c>
      <c r="I35" s="1"/>
    </row>
    <row r="36" spans="2:9" s="2" customFormat="1" ht="18.600000000000001" customHeight="1" x14ac:dyDescent="0.25">
      <c r="B36" s="53" t="str">
        <f>"TOTAL "&amp;B34&amp;" "&amp;C34</f>
        <v>TOTAL 3.4  PROTECTIONS, NETTOYAGES ET EVACUATION DES DECHETS</v>
      </c>
      <c r="C36" s="53"/>
      <c r="D36" s="53"/>
      <c r="E36" s="53"/>
      <c r="F36" s="53"/>
      <c r="G36" s="53"/>
      <c r="H36" s="18">
        <f>SUM(H35:H35)</f>
        <v>0</v>
      </c>
      <c r="I36" s="1"/>
    </row>
    <row r="37" spans="2:9" s="2" customFormat="1" ht="18.600000000000001" customHeight="1" x14ac:dyDescent="0.25">
      <c r="B37" s="22"/>
      <c r="C37" s="23"/>
      <c r="D37" s="23"/>
      <c r="E37" s="24"/>
      <c r="F37" s="23"/>
      <c r="G37" s="23"/>
      <c r="H37" s="25"/>
      <c r="I37" s="1"/>
    </row>
    <row r="38" spans="2:9" s="2" customFormat="1" ht="18.600000000000001" customHeight="1" x14ac:dyDescent="0.25">
      <c r="B38" s="21" t="s">
        <v>36</v>
      </c>
      <c r="C38" s="55" t="s">
        <v>71</v>
      </c>
      <c r="D38" s="55" t="s">
        <v>22</v>
      </c>
      <c r="E38" s="55"/>
      <c r="F38" s="55"/>
      <c r="G38" s="55"/>
      <c r="H38" s="55"/>
      <c r="I38" s="1"/>
    </row>
    <row r="39" spans="2:9" s="2" customFormat="1" ht="18.600000000000001" customHeight="1" x14ac:dyDescent="0.25">
      <c r="B39" s="14"/>
      <c r="C39" s="81" t="str">
        <f>PROPER(C38)</f>
        <v>Option : Portes D'Entree Des Logements En Pvc</v>
      </c>
      <c r="D39" s="16" t="s">
        <v>37</v>
      </c>
      <c r="E39" s="16">
        <v>12</v>
      </c>
      <c r="F39" s="16"/>
      <c r="G39" s="16"/>
      <c r="H39" s="17">
        <f>G39*F39</f>
        <v>0</v>
      </c>
      <c r="I39" s="1"/>
    </row>
    <row r="40" spans="2:9" s="2" customFormat="1" ht="18.600000000000001" customHeight="1" x14ac:dyDescent="0.25">
      <c r="B40" s="53" t="str">
        <f>"TOTAL "&amp;B38&amp;" "&amp;C38</f>
        <v>TOTAL 3.5 OPTION : PORTES D'ENTREE DES LOGEMENTS EN PVC</v>
      </c>
      <c r="C40" s="53"/>
      <c r="D40" s="53"/>
      <c r="E40" s="53"/>
      <c r="F40" s="53"/>
      <c r="G40" s="53"/>
      <c r="H40" s="18">
        <f>SUM(H39:H39)</f>
        <v>0</v>
      </c>
      <c r="I40" s="1"/>
    </row>
    <row r="41" spans="2:9" s="2" customFormat="1" ht="18.600000000000001" customHeight="1" thickBot="1" x14ac:dyDescent="0.3">
      <c r="B41" s="41"/>
      <c r="C41" s="41"/>
      <c r="D41" s="41"/>
      <c r="E41" s="41"/>
      <c r="F41" s="41"/>
      <c r="G41" s="41"/>
      <c r="H41" s="42"/>
      <c r="I41" s="1"/>
    </row>
    <row r="42" spans="2:9" s="2" customFormat="1" ht="15" customHeight="1" thickBot="1" x14ac:dyDescent="0.3">
      <c r="B42" s="63" t="s">
        <v>26</v>
      </c>
      <c r="C42" s="64"/>
      <c r="D42" s="64"/>
      <c r="E42" s="64"/>
      <c r="F42" s="64"/>
      <c r="G42" s="64"/>
      <c r="H42" s="65"/>
      <c r="I42" s="1"/>
    </row>
    <row r="43" spans="2:9" s="2" customFormat="1" ht="19.5" customHeight="1" x14ac:dyDescent="0.25">
      <c r="B43" s="66" t="str">
        <f>B11</f>
        <v>TOTAL 3.1 DOSSIER D’EXECUTION ET INSTALLATION DE CHANTIER</v>
      </c>
      <c r="C43" s="67"/>
      <c r="D43" s="67"/>
      <c r="E43" s="67"/>
      <c r="F43" s="67"/>
      <c r="G43" s="68"/>
      <c r="H43" s="35">
        <f>H11</f>
        <v>0</v>
      </c>
      <c r="I43" s="1"/>
    </row>
    <row r="44" spans="2:9" s="2" customFormat="1" ht="20.100000000000001" customHeight="1" x14ac:dyDescent="0.25">
      <c r="B44" s="62" t="str">
        <f>B22</f>
        <v>TOTAL 3.2 PORTES FENETRES ET FENETRES - GENERALITES</v>
      </c>
      <c r="C44" s="53" t="str">
        <f>C24</f>
        <v xml:space="preserve">PORTES FENETRES ET FENETRES – OUVRAGES A REALISER </v>
      </c>
      <c r="D44" s="53"/>
      <c r="E44" s="53"/>
      <c r="F44" s="53"/>
      <c r="G44" s="53"/>
      <c r="H44" s="36" t="str">
        <f>H22</f>
        <v>Inclus</v>
      </c>
      <c r="I44" s="1"/>
    </row>
    <row r="45" spans="2:9" s="2" customFormat="1" ht="20.100000000000001" customHeight="1" x14ac:dyDescent="0.25">
      <c r="B45" s="62" t="str">
        <f>B32</f>
        <v xml:space="preserve">TOTAL 3.3 PORTES FENETRES ET FENETRES – OUVRAGES A REALISER </v>
      </c>
      <c r="C45" s="53" t="e">
        <f>#REF!</f>
        <v>#REF!</v>
      </c>
      <c r="D45" s="53"/>
      <c r="E45" s="53"/>
      <c r="F45" s="53"/>
      <c r="G45" s="53"/>
      <c r="H45" s="36">
        <f>H32</f>
        <v>0</v>
      </c>
      <c r="I45" s="1"/>
    </row>
    <row r="46" spans="2:9" s="2" customFormat="1" ht="20.100000000000001" customHeight="1" x14ac:dyDescent="0.25">
      <c r="B46" s="54" t="str">
        <f>B36</f>
        <v>TOTAL 3.4  PROTECTIONS, NETTOYAGES ET EVACUATION DES DECHETS</v>
      </c>
      <c r="C46" s="48"/>
      <c r="D46" s="48"/>
      <c r="E46" s="48"/>
      <c r="F46" s="48"/>
      <c r="G46" s="49"/>
      <c r="H46" s="38">
        <f>H36</f>
        <v>0</v>
      </c>
      <c r="I46" s="1"/>
    </row>
    <row r="47" spans="2:9" s="2" customFormat="1" ht="20.100000000000001" customHeight="1" x14ac:dyDescent="0.25">
      <c r="B47" s="82" t="str">
        <f>B40</f>
        <v>TOTAL 3.5 OPTION : PORTES D'ENTREE DES LOGEMENTS EN PVC</v>
      </c>
      <c r="C47" s="83">
        <f>C36</f>
        <v>0</v>
      </c>
      <c r="D47" s="83"/>
      <c r="E47" s="83"/>
      <c r="F47" s="83"/>
      <c r="G47" s="83"/>
      <c r="H47" s="36">
        <f>H40</f>
        <v>0</v>
      </c>
      <c r="I47" s="1"/>
    </row>
    <row r="48" spans="2:9" s="2" customFormat="1" ht="20.100000000000001" customHeight="1" thickBot="1" x14ac:dyDescent="0.3">
      <c r="B48" s="31"/>
      <c r="C48" s="32"/>
      <c r="D48" s="33"/>
      <c r="E48" s="33"/>
      <c r="F48" s="33"/>
      <c r="G48" s="33"/>
      <c r="H48" s="34"/>
      <c r="I48" s="1"/>
    </row>
    <row r="49" spans="2:9" ht="15" customHeight="1" x14ac:dyDescent="0.25">
      <c r="B49" s="56" t="str">
        <f>"TOTAL HT - LOT n°"&amp;MID($B$1,9,50)</f>
        <v>TOTAL HT - LOT n° 04 - MENUISERIES EXTERIEURES</v>
      </c>
      <c r="C49" s="57"/>
      <c r="D49" s="57"/>
      <c r="E49" s="57"/>
      <c r="F49" s="57"/>
      <c r="G49" s="58"/>
      <c r="H49" s="26">
        <f>SUM(H43:H47)</f>
        <v>0</v>
      </c>
    </row>
    <row r="50" spans="2:9" s="2" customFormat="1" ht="20.100000000000001" customHeight="1" x14ac:dyDescent="0.25">
      <c r="B50" s="59" t="s">
        <v>27</v>
      </c>
      <c r="C50" s="60" t="s">
        <v>28</v>
      </c>
      <c r="D50" s="60"/>
      <c r="E50" s="60"/>
      <c r="F50" s="60"/>
      <c r="G50" s="61"/>
      <c r="H50" s="29">
        <f>0.2*H49</f>
        <v>0</v>
      </c>
      <c r="I50" s="1"/>
    </row>
    <row r="51" spans="2:9" s="2" customFormat="1" ht="20.100000000000001" customHeight="1" thickBot="1" x14ac:dyDescent="0.3">
      <c r="B51" s="43" t="str">
        <f>"TOTAL TTC - LOT n°"&amp;MID($B$1,9,50)</f>
        <v>TOTAL TTC - LOT n° 04 - MENUISERIES EXTERIEURES</v>
      </c>
      <c r="C51" s="44"/>
      <c r="D51" s="44"/>
      <c r="E51" s="44"/>
      <c r="F51" s="44"/>
      <c r="G51" s="45"/>
      <c r="H51" s="28">
        <f>H50+H49</f>
        <v>0</v>
      </c>
      <c r="I51" s="1"/>
    </row>
    <row r="52" spans="2:9" s="2" customFormat="1" ht="20.100000000000001" customHeight="1" x14ac:dyDescent="0.25">
      <c r="B52" s="27"/>
      <c r="C52"/>
      <c r="D52" s="6"/>
      <c r="E52" s="6"/>
      <c r="F52" s="6"/>
      <c r="G52" s="6"/>
      <c r="H52" s="6"/>
      <c r="I52" s="1"/>
    </row>
    <row r="53" spans="2:9" x14ac:dyDescent="0.25">
      <c r="B53" s="30" t="s">
        <v>29</v>
      </c>
    </row>
    <row r="54" spans="2:9" x14ac:dyDescent="0.25">
      <c r="B54" s="30"/>
    </row>
    <row r="55" spans="2:9" x14ac:dyDescent="0.25">
      <c r="B55" s="30"/>
    </row>
    <row r="56" spans="2:9" ht="15" customHeight="1" x14ac:dyDescent="0.25"/>
    <row r="57" spans="2:9" ht="15" customHeight="1" x14ac:dyDescent="0.25">
      <c r="C57" t="s">
        <v>30</v>
      </c>
    </row>
    <row r="58" spans="2:9" ht="15" customHeight="1" x14ac:dyDescent="0.25">
      <c r="C58" t="s">
        <v>31</v>
      </c>
    </row>
    <row r="59" spans="2:9" ht="15" customHeight="1" x14ac:dyDescent="0.25">
      <c r="C59" t="s">
        <v>32</v>
      </c>
    </row>
    <row r="60" spans="2:9" ht="15" customHeight="1" x14ac:dyDescent="0.25">
      <c r="C60" s="6" t="s">
        <v>33</v>
      </c>
      <c r="E60" s="46" t="s">
        <v>34</v>
      </c>
      <c r="F60" s="46"/>
      <c r="G60" s="46"/>
      <c r="H60" s="46"/>
    </row>
    <row r="61" spans="2:9" ht="15" customHeight="1" x14ac:dyDescent="0.25"/>
    <row r="62" spans="2:9" ht="12" customHeight="1" x14ac:dyDescent="0.25"/>
    <row r="63" spans="2:9" ht="12" customHeight="1" x14ac:dyDescent="0.25"/>
    <row r="64" spans="2:9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spans="1:3" ht="12" customHeight="1" x14ac:dyDescent="0.25"/>
    <row r="82" spans="1:3" ht="12" customHeight="1" x14ac:dyDescent="0.25"/>
    <row r="83" spans="1:3" ht="12" customHeight="1" x14ac:dyDescent="0.25"/>
    <row r="86" spans="1:3" s="6" customFormat="1" ht="15" customHeight="1" x14ac:dyDescent="0.25">
      <c r="A86"/>
      <c r="B86" s="27"/>
      <c r="C86"/>
    </row>
    <row r="87" spans="1:3" s="6" customFormat="1" ht="15" customHeight="1" x14ac:dyDescent="0.25">
      <c r="A87"/>
      <c r="B87" s="27"/>
      <c r="C87"/>
    </row>
    <row r="88" spans="1:3" s="6" customFormat="1" ht="15" customHeight="1" x14ac:dyDescent="0.25">
      <c r="A88"/>
      <c r="B88" s="27"/>
      <c r="C88"/>
    </row>
    <row r="89" spans="1:3" s="6" customFormat="1" ht="15" customHeight="1" x14ac:dyDescent="0.25">
      <c r="A89"/>
      <c r="B89" s="27"/>
      <c r="C89"/>
    </row>
    <row r="90" spans="1:3" s="6" customFormat="1" ht="15" customHeight="1" x14ac:dyDescent="0.25">
      <c r="A90"/>
      <c r="B90" s="27"/>
      <c r="C90"/>
    </row>
    <row r="91" spans="1:3" s="6" customFormat="1" ht="15" customHeight="1" x14ac:dyDescent="0.25">
      <c r="A91"/>
      <c r="B91" s="27"/>
      <c r="C91"/>
    </row>
    <row r="92" spans="1:3" s="6" customFormat="1" ht="15" customHeight="1" x14ac:dyDescent="0.25">
      <c r="A92"/>
      <c r="B92" s="27"/>
      <c r="C92"/>
    </row>
    <row r="93" spans="1:3" s="6" customFormat="1" ht="15" customHeight="1" x14ac:dyDescent="0.25">
      <c r="A93"/>
      <c r="B93" s="27"/>
      <c r="C93"/>
    </row>
    <row r="94" spans="1:3" s="6" customFormat="1" ht="15" customHeight="1" x14ac:dyDescent="0.25">
      <c r="A94"/>
      <c r="B94" s="27"/>
      <c r="C94"/>
    </row>
    <row r="95" spans="1:3" s="6" customFormat="1" ht="15" customHeight="1" x14ac:dyDescent="0.25">
      <c r="A95"/>
      <c r="B95" s="27"/>
      <c r="C95"/>
    </row>
    <row r="96" spans="1:3" s="6" customFormat="1" ht="15" customHeight="1" x14ac:dyDescent="0.25">
      <c r="A96"/>
      <c r="B96" s="27"/>
      <c r="C96"/>
    </row>
    <row r="97" spans="1:3" s="6" customFormat="1" ht="15" customHeight="1" x14ac:dyDescent="0.25">
      <c r="A97"/>
      <c r="B97" s="27"/>
      <c r="C97"/>
    </row>
    <row r="98" spans="1:3" s="6" customFormat="1" ht="15" customHeight="1" x14ac:dyDescent="0.25">
      <c r="A98"/>
      <c r="B98" s="27"/>
      <c r="C98"/>
    </row>
    <row r="99" spans="1:3" s="6" customFormat="1" ht="15" customHeight="1" x14ac:dyDescent="0.25">
      <c r="A99"/>
      <c r="B99" s="27"/>
      <c r="C99"/>
    </row>
    <row r="100" spans="1:3" s="6" customFormat="1" ht="15" customHeight="1" x14ac:dyDescent="0.25">
      <c r="A100"/>
      <c r="B100" s="27"/>
      <c r="C100"/>
    </row>
    <row r="101" spans="1:3" s="6" customFormat="1" ht="15" customHeight="1" x14ac:dyDescent="0.25">
      <c r="A101"/>
      <c r="B101" s="27"/>
      <c r="C101"/>
    </row>
    <row r="102" spans="1:3" s="6" customFormat="1" ht="15" customHeight="1" x14ac:dyDescent="0.25">
      <c r="A102"/>
      <c r="B102" s="27"/>
      <c r="C102"/>
    </row>
    <row r="103" spans="1:3" s="6" customFormat="1" ht="15" customHeight="1" x14ac:dyDescent="0.25">
      <c r="A103"/>
      <c r="B103" s="27"/>
      <c r="C103"/>
    </row>
    <row r="104" spans="1:3" s="6" customFormat="1" ht="15" customHeight="1" x14ac:dyDescent="0.25">
      <c r="A104"/>
      <c r="B104" s="27"/>
      <c r="C104"/>
    </row>
    <row r="105" spans="1:3" s="6" customFormat="1" ht="15" customHeight="1" x14ac:dyDescent="0.25">
      <c r="A105"/>
      <c r="B105" s="27"/>
      <c r="C105"/>
    </row>
    <row r="106" spans="1:3" s="6" customFormat="1" ht="15" customHeight="1" x14ac:dyDescent="0.25">
      <c r="A106"/>
      <c r="B106" s="27"/>
      <c r="C106"/>
    </row>
    <row r="107" spans="1:3" s="6" customFormat="1" ht="15" customHeight="1" x14ac:dyDescent="0.25">
      <c r="A107"/>
      <c r="B107" s="27"/>
      <c r="C107"/>
    </row>
    <row r="108" spans="1:3" s="6" customFormat="1" ht="15" customHeight="1" x14ac:dyDescent="0.25">
      <c r="A108"/>
      <c r="B108" s="27"/>
      <c r="C108"/>
    </row>
    <row r="109" spans="1:3" s="6" customFormat="1" ht="15" customHeight="1" x14ac:dyDescent="0.25">
      <c r="A109"/>
      <c r="B109" s="27"/>
      <c r="C109"/>
    </row>
    <row r="110" spans="1:3" s="6" customFormat="1" ht="15" customHeight="1" x14ac:dyDescent="0.25">
      <c r="A110"/>
      <c r="B110" s="27"/>
      <c r="C110"/>
    </row>
    <row r="111" spans="1:3" s="6" customFormat="1" ht="15" customHeight="1" x14ac:dyDescent="0.25">
      <c r="A111"/>
      <c r="B111" s="27"/>
      <c r="C111"/>
    </row>
  </sheetData>
  <mergeCells count="24">
    <mergeCell ref="D25:H25"/>
    <mergeCell ref="D27:H27"/>
    <mergeCell ref="B1:H1"/>
    <mergeCell ref="B3:C3"/>
    <mergeCell ref="C4:H4"/>
    <mergeCell ref="B11:G11"/>
    <mergeCell ref="C24:H24"/>
    <mergeCell ref="C13:H13"/>
    <mergeCell ref="B22:G22"/>
    <mergeCell ref="B51:G51"/>
    <mergeCell ref="E60:H60"/>
    <mergeCell ref="B32:G32"/>
    <mergeCell ref="C34:H34"/>
    <mergeCell ref="B36:G36"/>
    <mergeCell ref="B46:G46"/>
    <mergeCell ref="B47:G47"/>
    <mergeCell ref="C38:H38"/>
    <mergeCell ref="B40:G40"/>
    <mergeCell ref="B49:G49"/>
    <mergeCell ref="B50:G50"/>
    <mergeCell ref="B45:G45"/>
    <mergeCell ref="B42:H42"/>
    <mergeCell ref="B44:G44"/>
    <mergeCell ref="B43:G43"/>
  </mergeCells>
  <phoneticPr fontId="8" type="noConversion"/>
  <pageMargins left="0.7" right="0.41666666666666669" top="0.94791666666666663" bottom="0.75" header="0.3" footer="0.3"/>
  <pageSetup paperSize="9" scale="94" orientation="portrait" r:id="rId1"/>
  <headerFooter>
    <oddHeader>&amp;LLE NID
26 bvd du 21ème Régiment d'Aviation
54 000 NANCY
&amp;CConstruction de 12 maisons individuelles
rue des Vignes
57 155 MARLY&amp;RPhase PRO-DCE
DPGF lot N°04
Menuiseries Extérieures</oddHeader>
    <oddFooter>&amp;L&amp;G&amp;CIndice 0 - 14/10/2024&amp;R&amp;P/&amp;N</oddFooter>
  </headerFooter>
  <rowBreaks count="1" manualBreakCount="1">
    <brk id="41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Anthony</dc:creator>
  <cp:keywords/>
  <dc:description/>
  <cp:lastModifiedBy>Anthony Licourt</cp:lastModifiedBy>
  <cp:revision/>
  <dcterms:created xsi:type="dcterms:W3CDTF">2023-07-11T09:52:19Z</dcterms:created>
  <dcterms:modified xsi:type="dcterms:W3CDTF">2024-10-17T14:05:14Z</dcterms:modified>
  <cp:category/>
  <cp:contentStatus/>
</cp:coreProperties>
</file>