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User\ETB2C Dropbox\4-PROJET ECC\0-ETUDE A REPONDRE\21037QU-NID PLATEAU DE HAYE à NANCY\4-PHASE DCE-JUIN 2023\3-CCTP-CDPGF\"/>
    </mc:Choice>
  </mc:AlternateContent>
  <xr:revisionPtr revIDLastSave="0" documentId="13_ncr:1_{222281A9-F450-437B-A6B8-E8043764E604}" xr6:coauthVersionLast="47" xr6:coauthVersionMax="47" xr10:uidLastSave="{00000000-0000-0000-0000-000000000000}"/>
  <bookViews>
    <workbookView xWindow="-120" yWindow="-120" windowWidth="29040" windowHeight="15720" xr2:uid="{00000000-000D-0000-FFFF-FFFF00000000}"/>
  </bookViews>
  <sheets>
    <sheet name="Lot N°01 GROS OEUVRE" sheetId="1" r:id="rId1"/>
  </sheets>
  <definedNames>
    <definedName name="_xlnm.Print_Titles" localSheetId="0">'Lot N°01 GROS OEUVRE'!$1:$2</definedName>
    <definedName name="_xlnm.Print_Area" localSheetId="0">'Lot N°01 GROS OEUVRE'!$A$1:$G$140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33" i="1" l="1"/>
  <c r="B131" i="1"/>
  <c r="B129" i="1"/>
  <c r="B127" i="1"/>
  <c r="B125" i="1"/>
  <c r="A133" i="1"/>
  <c r="A131" i="1"/>
  <c r="A129" i="1"/>
  <c r="A127" i="1"/>
  <c r="A125" i="1"/>
  <c r="B123" i="1"/>
  <c r="A123" i="1"/>
  <c r="G7" i="1" l="1"/>
  <c r="G8" i="1"/>
  <c r="G9" i="1"/>
  <c r="G10" i="1"/>
  <c r="G11" i="1"/>
  <c r="G12" i="1"/>
  <c r="G13" i="1"/>
  <c r="G14" i="1"/>
  <c r="G15" i="1"/>
  <c r="G16" i="1"/>
  <c r="G19" i="1"/>
  <c r="G20" i="1"/>
  <c r="G21" i="1"/>
  <c r="G25" i="1"/>
  <c r="G26" i="1"/>
  <c r="G27" i="1"/>
  <c r="G29" i="1"/>
  <c r="G30" i="1"/>
  <c r="G31" i="1"/>
  <c r="G32" i="1"/>
  <c r="G34" i="1"/>
  <c r="G35" i="1"/>
  <c r="G40" i="1"/>
  <c r="G41" i="1"/>
  <c r="G44" i="1"/>
  <c r="G45" i="1"/>
  <c r="G46" i="1"/>
  <c r="G48" i="1"/>
  <c r="G49" i="1"/>
  <c r="G50" i="1"/>
  <c r="G52" i="1"/>
  <c r="G53" i="1"/>
  <c r="G54" i="1"/>
  <c r="G56" i="1"/>
  <c r="G57" i="1"/>
  <c r="G58" i="1"/>
  <c r="G61" i="1"/>
  <c r="G62" i="1"/>
  <c r="G63" i="1"/>
  <c r="G65" i="1"/>
  <c r="G66" i="1"/>
  <c r="G67" i="1"/>
  <c r="G69" i="1"/>
  <c r="G72" i="1"/>
  <c r="G74" i="1"/>
  <c r="G75" i="1"/>
  <c r="G78" i="1"/>
  <c r="G79" i="1"/>
  <c r="G80" i="1"/>
  <c r="G81" i="1"/>
  <c r="G83" i="1"/>
  <c r="G84" i="1"/>
  <c r="G85" i="1"/>
  <c r="G87" i="1"/>
  <c r="G88" i="1"/>
  <c r="G89" i="1"/>
  <c r="G91" i="1"/>
  <c r="G92" i="1"/>
  <c r="G93" i="1"/>
  <c r="G95" i="1"/>
  <c r="G96" i="1"/>
  <c r="G97" i="1"/>
  <c r="G98" i="1"/>
  <c r="G100" i="1"/>
  <c r="G101" i="1"/>
  <c r="G102" i="1"/>
  <c r="G104" i="1"/>
  <c r="G105" i="1"/>
  <c r="G108" i="1"/>
  <c r="G109" i="1"/>
  <c r="G111" i="1"/>
  <c r="G112" i="1"/>
  <c r="G113" i="1"/>
  <c r="G114" i="1"/>
  <c r="G117" i="1"/>
  <c r="G118" i="1"/>
  <c r="G119" i="1"/>
  <c r="B138" i="1"/>
  <c r="G120" i="1" l="1"/>
  <c r="G133" i="1" s="1"/>
  <c r="G115" i="1"/>
  <c r="G131" i="1" s="1"/>
  <c r="G70" i="1"/>
  <c r="G129" i="1" s="1"/>
  <c r="G22" i="1"/>
  <c r="G125" i="1" s="1"/>
  <c r="G36" i="1"/>
  <c r="G127" i="1" s="1"/>
  <c r="G17" i="1"/>
  <c r="G123" i="1" s="1"/>
  <c r="G137" i="1" l="1"/>
  <c r="G138" i="1" s="1"/>
  <c r="G139" i="1" s="1"/>
</calcChain>
</file>

<file path=xl/sharedStrings.xml><?xml version="1.0" encoding="utf-8"?>
<sst xmlns="http://schemas.openxmlformats.org/spreadsheetml/2006/main" count="505" uniqueCount="505">
  <si>
    <t>Désignation</t>
  </si>
  <si>
    <t>U</t>
  </si>
  <si>
    <t>Quantité</t>
  </si>
  <si>
    <t>Quantité Ent.</t>
  </si>
  <si>
    <t>Prix en €</t>
  </si>
  <si>
    <t>Total en €</t>
  </si>
  <si>
    <t>GROS OEUVRE</t>
  </si>
  <si>
    <t>CH2</t>
  </si>
  <si>
    <t>GROSO</t>
  </si>
  <si>
    <t>2</t>
  </si>
  <si>
    <t>DESCRIPTIF DES OUVRAGES</t>
  </si>
  <si>
    <t>CH3</t>
  </si>
  <si>
    <t>2.1</t>
  </si>
  <si>
    <t>TRAVAUX PREPARATOIRES, INSTALLATION</t>
  </si>
  <si>
    <t>CH4</t>
  </si>
  <si>
    <t xml:space="preserve">2.1.1 </t>
  </si>
  <si>
    <t>Prise en charge du site</t>
  </si>
  <si>
    <t>fft</t>
  </si>
  <si>
    <t>ART</t>
  </si>
  <si>
    <t>000-E219</t>
  </si>
  <si>
    <t xml:space="preserve">2.1.2 </t>
  </si>
  <si>
    <t>Aménagement - installation de chantier</t>
  </si>
  <si>
    <t>fft</t>
  </si>
  <si>
    <t>ART</t>
  </si>
  <si>
    <t>000-E220</t>
  </si>
  <si>
    <t xml:space="preserve">2.1.3 </t>
  </si>
  <si>
    <t>Branchements de chantier</t>
  </si>
  <si>
    <t>fft</t>
  </si>
  <si>
    <t>ART</t>
  </si>
  <si>
    <t>000-E221</t>
  </si>
  <si>
    <t xml:space="preserve">2.1.4 </t>
  </si>
  <si>
    <t>Nettoyage du terrain tri sélectif évacuation des déchets</t>
  </si>
  <si>
    <t>fft</t>
  </si>
  <si>
    <t>ART</t>
  </si>
  <si>
    <t>000-P325</t>
  </si>
  <si>
    <t xml:space="preserve">2.1.5 </t>
  </si>
  <si>
    <t>Mesures conservatoires et sécurité des tiers</t>
  </si>
  <si>
    <t>fft</t>
  </si>
  <si>
    <t>ART</t>
  </si>
  <si>
    <t>000-P326</t>
  </si>
  <si>
    <t xml:space="preserve">2.1.6 </t>
  </si>
  <si>
    <t>Accès au chantier</t>
  </si>
  <si>
    <t>fft</t>
  </si>
  <si>
    <t>ART</t>
  </si>
  <si>
    <t>000-W089</t>
  </si>
  <si>
    <t xml:space="preserve">2.1.7 </t>
  </si>
  <si>
    <t>Clôture de chantier en Bardage métallique</t>
  </si>
  <si>
    <t>fft</t>
  </si>
  <si>
    <t>ART</t>
  </si>
  <si>
    <t>000-H132</t>
  </si>
  <si>
    <t xml:space="preserve">2.1.8 </t>
  </si>
  <si>
    <t>Panneaux de chantier</t>
  </si>
  <si>
    <t>fft</t>
  </si>
  <si>
    <t>ART</t>
  </si>
  <si>
    <t>000-E223</t>
  </si>
  <si>
    <t xml:space="preserve">2.1.9 </t>
  </si>
  <si>
    <t>Implantation des ouvrages</t>
  </si>
  <si>
    <t>fft</t>
  </si>
  <si>
    <t>ART</t>
  </si>
  <si>
    <t>000-E224</t>
  </si>
  <si>
    <t xml:space="preserve">2.1.10 </t>
  </si>
  <si>
    <t>Frais d'études</t>
  </si>
  <si>
    <t>fft</t>
  </si>
  <si>
    <t>ART</t>
  </si>
  <si>
    <t>C_ANA999</t>
  </si>
  <si>
    <t>2.2</t>
  </si>
  <si>
    <t>TERRASSEMENTS</t>
  </si>
  <si>
    <t>CH4</t>
  </si>
  <si>
    <t xml:space="preserve">2.2.1 </t>
  </si>
  <si>
    <t>Fouilles en rigole et en trous</t>
  </si>
  <si>
    <t>m3</t>
  </si>
  <si>
    <t>ART</t>
  </si>
  <si>
    <t>C_BFA001</t>
  </si>
  <si>
    <t xml:space="preserve">2.2.2 </t>
  </si>
  <si>
    <t>Évacuations des terres excédentaire</t>
  </si>
  <si>
    <t>m3</t>
  </si>
  <si>
    <t>ART</t>
  </si>
  <si>
    <t>000-S467</t>
  </si>
  <si>
    <t xml:space="preserve">2.2.3 </t>
  </si>
  <si>
    <t>Remblaiement</t>
  </si>
  <si>
    <t>fft</t>
  </si>
  <si>
    <t>ART</t>
  </si>
  <si>
    <t>000-H272</t>
  </si>
  <si>
    <t>2.3</t>
  </si>
  <si>
    <t>FONDATIONS</t>
  </si>
  <si>
    <t>CH4</t>
  </si>
  <si>
    <t>2.3.1</t>
  </si>
  <si>
    <t>Beches</t>
  </si>
  <si>
    <t>CH5</t>
  </si>
  <si>
    <t xml:space="preserve">2.3.1.1 </t>
  </si>
  <si>
    <t>Béton C25/30</t>
  </si>
  <si>
    <t>m3</t>
  </si>
  <si>
    <t>ART</t>
  </si>
  <si>
    <t>000-F427</t>
  </si>
  <si>
    <t xml:space="preserve">2.3.1.2 </t>
  </si>
  <si>
    <t>Coffrage</t>
  </si>
  <si>
    <t>m²</t>
  </si>
  <si>
    <t>ART</t>
  </si>
  <si>
    <t>000-F428</t>
  </si>
  <si>
    <t xml:space="preserve">2.3.1.3 </t>
  </si>
  <si>
    <t>Acier</t>
  </si>
  <si>
    <t>kg</t>
  </si>
  <si>
    <t>ART</t>
  </si>
  <si>
    <t>000-F429</t>
  </si>
  <si>
    <t>2.3.2</t>
  </si>
  <si>
    <t>Radiers</t>
  </si>
  <si>
    <t>CH5</t>
  </si>
  <si>
    <t xml:space="preserve">2.3.2.1 </t>
  </si>
  <si>
    <t>Sable ép 5 cm et polyane</t>
  </si>
  <si>
    <t>m²</t>
  </si>
  <si>
    <t>ART</t>
  </si>
  <si>
    <t>000-F434</t>
  </si>
  <si>
    <t xml:space="preserve">2.3.2.2 </t>
  </si>
  <si>
    <t>Béton C25/30</t>
  </si>
  <si>
    <t>m3</t>
  </si>
  <si>
    <t>ART</t>
  </si>
  <si>
    <t>000-F430</t>
  </si>
  <si>
    <t xml:space="preserve">2.3.2.3 </t>
  </si>
  <si>
    <t>Coffrage</t>
  </si>
  <si>
    <t>m²</t>
  </si>
  <si>
    <t>ART</t>
  </si>
  <si>
    <t>000-F431</t>
  </si>
  <si>
    <t xml:space="preserve">2.3.2.4 </t>
  </si>
  <si>
    <t>Acier</t>
  </si>
  <si>
    <t>kg</t>
  </si>
  <si>
    <t>ART</t>
  </si>
  <si>
    <t>000-F432</t>
  </si>
  <si>
    <t>2.3.3</t>
  </si>
  <si>
    <t>Etanchéité des ouvrages enterrés</t>
  </si>
  <si>
    <t>CH5</t>
  </si>
  <si>
    <t xml:space="preserve">2.3.3.1 </t>
  </si>
  <si>
    <t>Enduit d'étanchéité</t>
  </si>
  <si>
    <t>m²</t>
  </si>
  <si>
    <t>ART</t>
  </si>
  <si>
    <t>C_GBA001</t>
  </si>
  <si>
    <t xml:space="preserve">2.3.3.2 </t>
  </si>
  <si>
    <t>Protections d'étanchéité</t>
  </si>
  <si>
    <t>m²</t>
  </si>
  <si>
    <t>ART</t>
  </si>
  <si>
    <t>000-A006</t>
  </si>
  <si>
    <t>2.4</t>
  </si>
  <si>
    <t>OUVRAGES EN SUPERSTRUCTURE</t>
  </si>
  <si>
    <t>CH4</t>
  </si>
  <si>
    <t>2.4.1</t>
  </si>
  <si>
    <t>Maçonnerie</t>
  </si>
  <si>
    <t>CH5</t>
  </si>
  <si>
    <t>2.4.1.1</t>
  </si>
  <si>
    <t>Maconnerie en briques de terre cuite</t>
  </si>
  <si>
    <t>CH6</t>
  </si>
  <si>
    <t xml:space="preserve">2.4.1.1.1 </t>
  </si>
  <si>
    <t>Brique creuse thermique, 20 GF, R=1,01  m² K/W.</t>
  </si>
  <si>
    <t>m²</t>
  </si>
  <si>
    <t>ART</t>
  </si>
  <si>
    <t>C_LDC007</t>
  </si>
  <si>
    <t xml:space="preserve">2.4.1.1.2 </t>
  </si>
  <si>
    <t>Brique creuse thermique, 25 GF, R=1,02  m² K/W.</t>
  </si>
  <si>
    <t>m²</t>
  </si>
  <si>
    <t>ART</t>
  </si>
  <si>
    <t>000-H126</t>
  </si>
  <si>
    <t>2.4.2</t>
  </si>
  <si>
    <t>Voile en béton arme</t>
  </si>
  <si>
    <t>CH5</t>
  </si>
  <si>
    <t>2.4.2.1</t>
  </si>
  <si>
    <t>Voiles de facades</t>
  </si>
  <si>
    <t>CH6</t>
  </si>
  <si>
    <t xml:space="preserve">2.4.2.1.1 </t>
  </si>
  <si>
    <t>Béton C25/30</t>
  </si>
  <si>
    <t>m3</t>
  </si>
  <si>
    <t>ART</t>
  </si>
  <si>
    <t>000-A423</t>
  </si>
  <si>
    <t xml:space="preserve">2.4.2.1.2 </t>
  </si>
  <si>
    <t>Coffrage droit</t>
  </si>
  <si>
    <t>m²</t>
  </si>
  <si>
    <t>ART</t>
  </si>
  <si>
    <t>000-A421</t>
  </si>
  <si>
    <t xml:space="preserve">2.4.2.1.3 </t>
  </si>
  <si>
    <t>Acier</t>
  </si>
  <si>
    <t>kg</t>
  </si>
  <si>
    <t>ART</t>
  </si>
  <si>
    <t>000-A422</t>
  </si>
  <si>
    <t>2.4.2.2</t>
  </si>
  <si>
    <t>Voiles interieurs</t>
  </si>
  <si>
    <t>CH6</t>
  </si>
  <si>
    <t xml:space="preserve">2.4.2.2.1 </t>
  </si>
  <si>
    <t>Béton C25/30</t>
  </si>
  <si>
    <t>m3</t>
  </si>
  <si>
    <t>ART</t>
  </si>
  <si>
    <t>000-A424</t>
  </si>
  <si>
    <t xml:space="preserve">2.4.2.2.2 </t>
  </si>
  <si>
    <t>Coffrage droit</t>
  </si>
  <si>
    <t>m²</t>
  </si>
  <si>
    <t>ART</t>
  </si>
  <si>
    <t>000-A425</t>
  </si>
  <si>
    <t xml:space="preserve">2.4.2.2.3 </t>
  </si>
  <si>
    <t>Acier</t>
  </si>
  <si>
    <t>kg</t>
  </si>
  <si>
    <t>ART</t>
  </si>
  <si>
    <t>000-A426</t>
  </si>
  <si>
    <t>2.4.3</t>
  </si>
  <si>
    <t>Poteaux</t>
  </si>
  <si>
    <t>CH5</t>
  </si>
  <si>
    <t xml:space="preserve">2.4.3.1 </t>
  </si>
  <si>
    <t>Béton C25/30</t>
  </si>
  <si>
    <t>m3</t>
  </si>
  <si>
    <t>ART</t>
  </si>
  <si>
    <t>000-A041</t>
  </si>
  <si>
    <t xml:space="preserve">2.4.3.2 </t>
  </si>
  <si>
    <t>Coffrage droit</t>
  </si>
  <si>
    <t>m²</t>
  </si>
  <si>
    <t>ART</t>
  </si>
  <si>
    <t>000-A042</t>
  </si>
  <si>
    <t xml:space="preserve">2.4.3.3 </t>
  </si>
  <si>
    <t>Acier</t>
  </si>
  <si>
    <t>kg</t>
  </si>
  <si>
    <t>ART</t>
  </si>
  <si>
    <t>000-A043</t>
  </si>
  <si>
    <t>2.4.4</t>
  </si>
  <si>
    <t>Poutres</t>
  </si>
  <si>
    <t>CH5</t>
  </si>
  <si>
    <t xml:space="preserve">2.4.4.1 </t>
  </si>
  <si>
    <t>Béton C25/30</t>
  </si>
  <si>
    <t>m3</t>
  </si>
  <si>
    <t>ART</t>
  </si>
  <si>
    <t>000-A038</t>
  </si>
  <si>
    <t xml:space="preserve">2.4.4.2 </t>
  </si>
  <si>
    <t>Coffrage</t>
  </si>
  <si>
    <t>m²</t>
  </si>
  <si>
    <t>ART</t>
  </si>
  <si>
    <t>000-A039</t>
  </si>
  <si>
    <t xml:space="preserve">2.4.4.3 </t>
  </si>
  <si>
    <t>Acier</t>
  </si>
  <si>
    <t>kg</t>
  </si>
  <si>
    <t>ART</t>
  </si>
  <si>
    <t>000-A040</t>
  </si>
  <si>
    <t>2.4.5</t>
  </si>
  <si>
    <t>Planchers</t>
  </si>
  <si>
    <t>CH5</t>
  </si>
  <si>
    <t>2.4.5.1</t>
  </si>
  <si>
    <t>Planchers en dalle pleine</t>
  </si>
  <si>
    <t>CH6</t>
  </si>
  <si>
    <t xml:space="preserve">2.4.5.1.1 </t>
  </si>
  <si>
    <t>Béton C25/30</t>
  </si>
  <si>
    <t>m3</t>
  </si>
  <si>
    <t>ART</t>
  </si>
  <si>
    <t>C KAH101</t>
  </si>
  <si>
    <t xml:space="preserve">2.4.5.1.2 </t>
  </si>
  <si>
    <t>Coffrage</t>
  </si>
  <si>
    <t>m²</t>
  </si>
  <si>
    <t>ART</t>
  </si>
  <si>
    <t>C_KAB001</t>
  </si>
  <si>
    <t xml:space="preserve">2.4.5.1.3 </t>
  </si>
  <si>
    <t>Acier</t>
  </si>
  <si>
    <t>kg</t>
  </si>
  <si>
    <t>ART</t>
  </si>
  <si>
    <t>000-F556</t>
  </si>
  <si>
    <t>2.4.5.2</t>
  </si>
  <si>
    <t>Casquette en porte-à-faux</t>
  </si>
  <si>
    <t>CH6</t>
  </si>
  <si>
    <t xml:space="preserve">2.4.5.2.1 </t>
  </si>
  <si>
    <t>Béton C25/30</t>
  </si>
  <si>
    <t>m3</t>
  </si>
  <si>
    <t>ART</t>
  </si>
  <si>
    <t>000-F567</t>
  </si>
  <si>
    <t xml:space="preserve">2.4.5.2.2 </t>
  </si>
  <si>
    <t>Coffrage</t>
  </si>
  <si>
    <t>m²</t>
  </si>
  <si>
    <t>ART</t>
  </si>
  <si>
    <t>000-F568</t>
  </si>
  <si>
    <t xml:space="preserve">2.4.5.2.3 </t>
  </si>
  <si>
    <t>Acier</t>
  </si>
  <si>
    <t>kg</t>
  </si>
  <si>
    <t>ART</t>
  </si>
  <si>
    <t>000-F569</t>
  </si>
  <si>
    <t>2.4.5.3</t>
  </si>
  <si>
    <t>Rupteur thermique</t>
  </si>
  <si>
    <t>CH6</t>
  </si>
  <si>
    <t xml:space="preserve">2.4.5.3.1 </t>
  </si>
  <si>
    <t>Planelle de rive isolante Rp=0.50 m² K/W</t>
  </si>
  <si>
    <t>ml</t>
  </si>
  <si>
    <t>ART</t>
  </si>
  <si>
    <t>000-R141</t>
  </si>
  <si>
    <t>2.5</t>
  </si>
  <si>
    <t>OUVRAGES DIVERS</t>
  </si>
  <si>
    <t>CH4</t>
  </si>
  <si>
    <t xml:space="preserve">2.5.1 </t>
  </si>
  <si>
    <t>Liaison équipotentielle</t>
  </si>
  <si>
    <t>ens</t>
  </si>
  <si>
    <t>ART</t>
  </si>
  <si>
    <t>000-D888</t>
  </si>
  <si>
    <t>2.5.2</t>
  </si>
  <si>
    <t>Seuils et appuis</t>
  </si>
  <si>
    <t>CH5</t>
  </si>
  <si>
    <t xml:space="preserve">2.5.2.1 </t>
  </si>
  <si>
    <t>Seuil</t>
  </si>
  <si>
    <t>ml</t>
  </si>
  <si>
    <t>ART</t>
  </si>
  <si>
    <t>000-C842</t>
  </si>
  <si>
    <t xml:space="preserve">2.5.2.2 </t>
  </si>
  <si>
    <t>Façon de seuil</t>
  </si>
  <si>
    <t>ml</t>
  </si>
  <si>
    <t>ART</t>
  </si>
  <si>
    <t>000-C844</t>
  </si>
  <si>
    <t>2.5.3</t>
  </si>
  <si>
    <t>Muret extérieures - Celliers</t>
  </si>
  <si>
    <t>CH5</t>
  </si>
  <si>
    <t>2.5.3.1</t>
  </si>
  <si>
    <t>Fouilles en rigole et en trous</t>
  </si>
  <si>
    <t>CH6</t>
  </si>
  <si>
    <t xml:space="preserve">2.5.3.1.1 </t>
  </si>
  <si>
    <t>Fouilles en rigole et en trous</t>
  </si>
  <si>
    <t>m3</t>
  </si>
  <si>
    <t>ART</t>
  </si>
  <si>
    <t>000-H123</t>
  </si>
  <si>
    <t xml:space="preserve">2.5.3.1.2 </t>
  </si>
  <si>
    <t>Évacuations des terres excédentaire</t>
  </si>
  <si>
    <t>m3</t>
  </si>
  <si>
    <t>ART</t>
  </si>
  <si>
    <t>000-H124</t>
  </si>
  <si>
    <t xml:space="preserve">2.5.3.1.3 </t>
  </si>
  <si>
    <t>Remblaiement</t>
  </si>
  <si>
    <t>fft</t>
  </si>
  <si>
    <t>ART</t>
  </si>
  <si>
    <t>000-H125</t>
  </si>
  <si>
    <t xml:space="preserve">2.5.3.2 </t>
  </si>
  <si>
    <t>Béton de propreté de 5 cm d'épaisseur</t>
  </si>
  <si>
    <t>m²</t>
  </si>
  <si>
    <t>ART</t>
  </si>
  <si>
    <t>000-C964</t>
  </si>
  <si>
    <t>2.5.3.3</t>
  </si>
  <si>
    <t>Semelles filantes</t>
  </si>
  <si>
    <t>CH6</t>
  </si>
  <si>
    <t xml:space="preserve">2.5.3.3.1 </t>
  </si>
  <si>
    <t>Béton C25/30</t>
  </si>
  <si>
    <t>m3</t>
  </si>
  <si>
    <t>ART</t>
  </si>
  <si>
    <t>C FBB001</t>
  </si>
  <si>
    <t xml:space="preserve">2.5.3.3.2 </t>
  </si>
  <si>
    <t>Coffrage</t>
  </si>
  <si>
    <t>m²</t>
  </si>
  <si>
    <t>ART</t>
  </si>
  <si>
    <t>C FBC011</t>
  </si>
  <si>
    <t xml:space="preserve">2.5.3.3.3 </t>
  </si>
  <si>
    <t>Acier</t>
  </si>
  <si>
    <t>kg</t>
  </si>
  <si>
    <t>ART</t>
  </si>
  <si>
    <t>C FBD001</t>
  </si>
  <si>
    <t>2.5.3.4</t>
  </si>
  <si>
    <t>Semelles isolées</t>
  </si>
  <si>
    <t>CH6</t>
  </si>
  <si>
    <t xml:space="preserve">2.5.3.4.1 </t>
  </si>
  <si>
    <t>Béton C25/30</t>
  </si>
  <si>
    <t>m3</t>
  </si>
  <si>
    <t>ART</t>
  </si>
  <si>
    <t>000-G473</t>
  </si>
  <si>
    <t xml:space="preserve">2.5.3.4.2 </t>
  </si>
  <si>
    <t>Coffrage</t>
  </si>
  <si>
    <t>m²</t>
  </si>
  <si>
    <t>ART</t>
  </si>
  <si>
    <t>000-H200</t>
  </si>
  <si>
    <t xml:space="preserve">2.5.3.4.3 </t>
  </si>
  <si>
    <t>Acier</t>
  </si>
  <si>
    <t>kg</t>
  </si>
  <si>
    <t>ART</t>
  </si>
  <si>
    <t>000-G474</t>
  </si>
  <si>
    <t>2.5.3.5</t>
  </si>
  <si>
    <t>Longrines</t>
  </si>
  <si>
    <t>CH6</t>
  </si>
  <si>
    <t xml:space="preserve">2.5.3.5.1 </t>
  </si>
  <si>
    <t>Béton C25/30</t>
  </si>
  <si>
    <t>m3</t>
  </si>
  <si>
    <t>ART</t>
  </si>
  <si>
    <t>C FCB001</t>
  </si>
  <si>
    <t xml:space="preserve">2.5.3.5.2 </t>
  </si>
  <si>
    <t>Coffrage</t>
  </si>
  <si>
    <t>m²</t>
  </si>
  <si>
    <t>ART</t>
  </si>
  <si>
    <t>000-A025</t>
  </si>
  <si>
    <t xml:space="preserve">2.5.3.5.3 </t>
  </si>
  <si>
    <t>Acier</t>
  </si>
  <si>
    <t>kg</t>
  </si>
  <si>
    <t>ART</t>
  </si>
  <si>
    <t>C FCD001</t>
  </si>
  <si>
    <t>2.5.3.6</t>
  </si>
  <si>
    <t>Radiers</t>
  </si>
  <si>
    <t>CH6</t>
  </si>
  <si>
    <t xml:space="preserve">2.5.3.6.1 </t>
  </si>
  <si>
    <t>Sable ép 5 cm et polyane</t>
  </si>
  <si>
    <t>m²</t>
  </si>
  <si>
    <t>ART</t>
  </si>
  <si>
    <t>000-H118</t>
  </si>
  <si>
    <t xml:space="preserve">2.5.3.6.2 </t>
  </si>
  <si>
    <t>Béton C25/30</t>
  </si>
  <si>
    <t>m3</t>
  </si>
  <si>
    <t>ART</t>
  </si>
  <si>
    <t>000-H119</t>
  </si>
  <si>
    <t xml:space="preserve">2.5.3.6.3 </t>
  </si>
  <si>
    <t>Coffrage</t>
  </si>
  <si>
    <t>m²</t>
  </si>
  <si>
    <t>ART</t>
  </si>
  <si>
    <t>000-H120</t>
  </si>
  <si>
    <t xml:space="preserve">2.5.3.6.4 </t>
  </si>
  <si>
    <t>Acier</t>
  </si>
  <si>
    <t>kg</t>
  </si>
  <si>
    <t>ART</t>
  </si>
  <si>
    <t>000-H121</t>
  </si>
  <si>
    <t>2.5.3.7</t>
  </si>
  <si>
    <t>Planchers en dalle pleine</t>
  </si>
  <si>
    <t>CH6</t>
  </si>
  <si>
    <t xml:space="preserve">2.5.3.7.1 </t>
  </si>
  <si>
    <t>Béton C25/30</t>
  </si>
  <si>
    <t>m3</t>
  </si>
  <si>
    <t>ART</t>
  </si>
  <si>
    <t>000-H128</t>
  </si>
  <si>
    <t xml:space="preserve">2.5.3.7.2 </t>
  </si>
  <si>
    <t>Coffrage</t>
  </si>
  <si>
    <t>m²</t>
  </si>
  <si>
    <t>ART</t>
  </si>
  <si>
    <t>000-H129</t>
  </si>
  <si>
    <t xml:space="preserve">2.5.3.7.3 </t>
  </si>
  <si>
    <t>Acier</t>
  </si>
  <si>
    <t>kg</t>
  </si>
  <si>
    <t>ART</t>
  </si>
  <si>
    <t>000-H130</t>
  </si>
  <si>
    <t>2.5.3.8</t>
  </si>
  <si>
    <t>Voiles béton armé</t>
  </si>
  <si>
    <t>CH6</t>
  </si>
  <si>
    <t xml:space="preserve">2.5.3.8.1 </t>
  </si>
  <si>
    <t>Muret BA ép 20 cm</t>
  </si>
  <si>
    <t>m²</t>
  </si>
  <si>
    <t>ART</t>
  </si>
  <si>
    <t>000-U956</t>
  </si>
  <si>
    <t xml:space="preserve">2.5.3.8.2 </t>
  </si>
  <si>
    <t>Muret BA ép 30 cm</t>
  </si>
  <si>
    <t>m²</t>
  </si>
  <si>
    <t>ART</t>
  </si>
  <si>
    <t>000-H127</t>
  </si>
  <si>
    <t>2.5.4</t>
  </si>
  <si>
    <t>Canalisations enterrees sous batiment</t>
  </si>
  <si>
    <t>CH5</t>
  </si>
  <si>
    <t>2.5.4.1</t>
  </si>
  <si>
    <t>Canalisations  en p.v.c.</t>
  </si>
  <si>
    <t>CH6</t>
  </si>
  <si>
    <t xml:space="preserve">2.5.4.1.1 </t>
  </si>
  <si>
    <t>Attentes EU-EV diam 110</t>
  </si>
  <si>
    <t>u</t>
  </si>
  <si>
    <t>ART</t>
  </si>
  <si>
    <t>000-Z149</t>
  </si>
  <si>
    <t xml:space="preserve">2.5.4.1.2 </t>
  </si>
  <si>
    <t>Canalisation EU-EV diam 110</t>
  </si>
  <si>
    <t>ml</t>
  </si>
  <si>
    <t>ART</t>
  </si>
  <si>
    <t>000-A014</t>
  </si>
  <si>
    <t>2.5.4.2</t>
  </si>
  <si>
    <t>Fourreaux p.v.c.</t>
  </si>
  <si>
    <t>CH6</t>
  </si>
  <si>
    <t xml:space="preserve">2.5.4.2.1 </t>
  </si>
  <si>
    <t>2 PVC diamètre 75</t>
  </si>
  <si>
    <t>ml</t>
  </si>
  <si>
    <t>ART</t>
  </si>
  <si>
    <t>C_CKA007</t>
  </si>
  <si>
    <t xml:space="preserve">2.5.4.2.2 </t>
  </si>
  <si>
    <t>2 TPC Vert diamètre 63</t>
  </si>
  <si>
    <t>ml</t>
  </si>
  <si>
    <t>ART</t>
  </si>
  <si>
    <t>C_CKA001</t>
  </si>
  <si>
    <t xml:space="preserve">2.5.4.2.3 </t>
  </si>
  <si>
    <t>2 TPC Rouge diamètre 63</t>
  </si>
  <si>
    <t>ml</t>
  </si>
  <si>
    <t>ART</t>
  </si>
  <si>
    <t>000-U055</t>
  </si>
  <si>
    <t xml:space="preserve">2.5.4.2.4 </t>
  </si>
  <si>
    <t>PE diamètre 80</t>
  </si>
  <si>
    <t>ml</t>
  </si>
  <si>
    <t>ART</t>
  </si>
  <si>
    <t>C_CKA009</t>
  </si>
  <si>
    <t>2.6</t>
  </si>
  <si>
    <t>DRAINAGE</t>
  </si>
  <si>
    <t>CH4</t>
  </si>
  <si>
    <t xml:space="preserve">2.6.1 </t>
  </si>
  <si>
    <t>Drain</t>
  </si>
  <si>
    <t>ml</t>
  </si>
  <si>
    <t>ART</t>
  </si>
  <si>
    <t>C_GHA005</t>
  </si>
  <si>
    <t xml:space="preserve">2.6.2 </t>
  </si>
  <si>
    <t>Regard de visite de 40x40</t>
  </si>
  <si>
    <t>u</t>
  </si>
  <si>
    <t>ART</t>
  </si>
  <si>
    <t>000-C959</t>
  </si>
  <si>
    <t xml:space="preserve">2.6.3 </t>
  </si>
  <si>
    <t>Regard Borgne de 40x40</t>
  </si>
  <si>
    <t>u</t>
  </si>
  <si>
    <t>ART</t>
  </si>
  <si>
    <t>C_EAA001</t>
  </si>
  <si>
    <t>Montant HT du Lot N°01 GROS OEUVRE</t>
  </si>
  <si>
    <t>TOTHT</t>
  </si>
  <si>
    <t>TVA</t>
  </si>
  <si>
    <t>Montant TTC</t>
  </si>
  <si>
    <t>TOTTTC</t>
  </si>
  <si>
    <t xml:space="preserve">Sous-total poste 2.1 </t>
  </si>
  <si>
    <t>Sous-total poste 2.2</t>
  </si>
  <si>
    <t>Sous-total poste 2.3</t>
  </si>
  <si>
    <t>Sous-total poste 2.4</t>
  </si>
  <si>
    <t>Sous-total poste 2.5</t>
  </si>
  <si>
    <t>Sous-total poste 2.6</t>
  </si>
  <si>
    <t>RECAPITULATIF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</si>
</sst>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0;\-#,##0.00;"/>
    <numFmt numFmtId="165" formatCode="#,##0.000;\-#,##0.000;"/>
    <numFmt numFmtId="166" formatCode="#\ ##0;\-#,##0;"/>
  </numFmts>
  <fonts count="24" x14ac:knownFonts="1">
    <font>
      <sz val="11"/>
      <color theme="1"/>
      <name val="Calibri"/>
      <family val="2"/>
      <scheme val="minor"/>
    </font>
    <font>
      <sz val="8"/>
      <color rgb="FF000000"/>
      <name val="Arial Narrow"/>
      <family val="1"/>
    </font>
    <font>
      <sz val="10"/>
      <color rgb="FF000000"/>
      <name val="Arial"/>
      <family val="1"/>
    </font>
    <font>
      <b/>
      <sz val="14"/>
      <color rgb="FF000000"/>
      <name val="Arial"/>
      <family val="1"/>
    </font>
    <font>
      <sz val="10"/>
      <color rgb="FF000000"/>
      <name val="Arial Rounded MT Bold"/>
      <family val="1"/>
    </font>
    <font>
      <b/>
      <sz val="10"/>
      <color rgb="FF000000"/>
      <name val="Arial"/>
      <family val="1"/>
    </font>
    <font>
      <sz val="8"/>
      <color rgb="FF000000"/>
      <name val="Arial"/>
      <family val="1"/>
    </font>
    <font>
      <sz val="9"/>
      <color rgb="FFFF0000"/>
      <name val="Arial Narrow"/>
      <family val="1"/>
    </font>
    <font>
      <b/>
      <u/>
      <sz val="10"/>
      <color rgb="FF000000"/>
      <name val="Arial"/>
      <family val="1"/>
    </font>
    <font>
      <b/>
      <i/>
      <u/>
      <sz val="10"/>
      <color rgb="FF000000"/>
      <name val="Arial"/>
      <family val="1"/>
    </font>
    <font>
      <sz val="9"/>
      <color rgb="FF000000"/>
      <name val="Arial"/>
      <family val="1"/>
    </font>
    <font>
      <sz val="10"/>
      <color rgb="FFFF0000"/>
      <name val="Arial"/>
      <family val="1"/>
    </font>
    <font>
      <i/>
      <sz val="8"/>
      <color rgb="FFFF0000"/>
      <name val="Arial"/>
      <family val="1"/>
    </font>
    <font>
      <b/>
      <sz val="8"/>
      <color rgb="FF000000"/>
      <name val="Arial Narrow"/>
      <family val="1"/>
    </font>
    <font>
      <sz val="7"/>
      <color rgb="FF000000"/>
      <name val="Arial"/>
      <family val="1"/>
    </font>
    <font>
      <b/>
      <sz val="11"/>
      <color theme="1"/>
      <name val="Calibri"/>
      <family val="1"/>
    </font>
    <font>
      <sz val="8"/>
      <color theme="1"/>
      <name val="Arial Narrow"/>
      <family val="1"/>
    </font>
    <font>
      <sz val="11"/>
      <color rgb="FFFFFFFF"/>
      <name val="Calibri"/>
      <family val="1"/>
    </font>
    <font>
      <sz val="11"/>
      <color theme="1"/>
      <name val="Calibri"/>
      <family val="2"/>
      <scheme val="minor"/>
    </font>
    <font>
      <b/>
      <i/>
      <sz val="10"/>
      <name val="Arial"/>
      <family val="2"/>
    </font>
    <font>
      <b/>
      <sz val="10"/>
      <name val="Arial"/>
      <family val="2"/>
    </font>
    <font>
      <b/>
      <u/>
      <sz val="12"/>
      <color rgb="FF000000"/>
      <name val="Arial"/>
      <family val="2"/>
    </font>
    <font>
      <b/>
      <sz val="12"/>
      <color rgb="FF000000"/>
      <name val="Arial Narrow"/>
      <family val="2"/>
    </font>
    <font>
      <b/>
      <sz val="12"/>
      <color theme="1"/>
      <name val="Calibri"/>
      <family val="2"/>
      <scheme val="minor"/>
    </font>
  </fonts>
  <fills count="6">
    <fill>
      <patternFill patternType="none"/>
    </fill>
    <fill>
      <patternFill patternType="gray125"/>
    </fill>
    <fill>
      <patternFill patternType="solid">
        <fgColor rgb="FFDEDEF6"/>
        <bgColor indexed="64"/>
      </patternFill>
    </fill>
    <fill>
      <patternFill patternType="solid">
        <fgColor rgb="FFD0D0D0"/>
        <bgColor indexed="64"/>
      </patternFill>
    </fill>
    <fill>
      <patternFill patternType="solid">
        <fgColor rgb="FFFFFFFF"/>
      </patternFill>
    </fill>
    <fill>
      <patternFill patternType="solid">
        <fgColor theme="0" tint="-0.249977111117893"/>
        <bgColor indexed="64"/>
      </patternFill>
    </fill>
  </fills>
  <borders count="21">
    <border>
      <left/>
      <right/>
      <top/>
      <bottom/>
      <diagonal/>
    </border>
    <border>
      <left/>
      <right/>
      <top style="thin">
        <color rgb="FF000000"/>
      </top>
      <bottom/>
      <diagonal/>
    </border>
    <border>
      <left style="thin">
        <color rgb="FF000000"/>
      </left>
      <right/>
      <top/>
      <bottom style="thin">
        <color rgb="FF000000"/>
      </bottom>
      <diagonal/>
    </border>
    <border>
      <left/>
      <right style="hair">
        <color rgb="FF000000"/>
      </right>
      <top/>
      <bottom style="thin">
        <color rgb="FF000000"/>
      </bottom>
      <diagonal/>
    </border>
    <border>
      <left style="hair">
        <color rgb="FF000000"/>
      </left>
      <right style="thin">
        <color rgb="FF000000"/>
      </right>
      <top/>
      <bottom/>
      <diagonal/>
    </border>
    <border>
      <left style="thin">
        <color rgb="FF000000"/>
      </left>
      <right/>
      <top/>
      <bottom/>
      <diagonal/>
    </border>
    <border>
      <left style="hair">
        <color rgb="FF000000"/>
      </left>
      <right style="hair">
        <color rgb="FF000000"/>
      </right>
      <top/>
      <bottom/>
      <diagonal/>
    </border>
    <border>
      <left/>
      <right style="hair">
        <color rgb="FF000000"/>
      </right>
      <top/>
      <bottom/>
      <diagonal/>
    </border>
    <border>
      <left/>
      <right style="hair">
        <color rgb="FF000000"/>
      </right>
      <top style="thin">
        <color rgb="FF000000"/>
      </top>
      <bottom/>
      <diagonal/>
    </border>
    <border>
      <left style="thin">
        <color rgb="FF000000"/>
      </left>
      <right/>
      <top style="thin">
        <color rgb="FF000000"/>
      </top>
      <bottom/>
      <diagonal/>
    </border>
    <border>
      <left/>
      <right style="hair">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rgb="FF000000"/>
      </right>
      <top/>
      <bottom style="thin">
        <color rgb="FF000000"/>
      </bottom>
      <diagonal/>
    </border>
    <border>
      <left style="hair">
        <color rgb="FF000000"/>
      </left>
      <right style="hair">
        <color rgb="FF000000"/>
      </right>
      <top style="thin">
        <color rgb="FF000000"/>
      </top>
      <bottom/>
      <diagonal/>
    </border>
    <border>
      <left style="hair">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6">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2" borderId="0">
      <alignment horizontal="center"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3" borderId="0">
      <alignment horizontal="left" vertical="top" wrapText="1"/>
    </xf>
    <xf numFmtId="0" fontId="6"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3" borderId="0">
      <alignment horizontal="left" vertical="top" wrapText="1"/>
    </xf>
    <xf numFmtId="0" fontId="6" fillId="0" borderId="0" applyFill="0">
      <alignment horizontal="left" vertical="top" wrapText="1"/>
    </xf>
    <xf numFmtId="0" fontId="7" fillId="0" borderId="0" applyFill="0">
      <alignment horizontal="left" vertical="top" wrapText="1"/>
    </xf>
    <xf numFmtId="0" fontId="2" fillId="0" borderId="0" applyFill="0">
      <alignment horizontal="left" vertical="top" wrapText="1"/>
    </xf>
    <xf numFmtId="0" fontId="8" fillId="0" borderId="0" applyFill="0">
      <alignment horizontal="left" vertical="top" wrapText="1"/>
    </xf>
    <xf numFmtId="0" fontId="6"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6"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0" fillId="0" borderId="0" applyFill="0">
      <alignment horizontal="left" vertical="top" wrapText="1"/>
    </xf>
    <xf numFmtId="0" fontId="10"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6" fillId="0" borderId="0" applyFill="0">
      <alignment horizontal="left" vertical="top" wrapText="1"/>
    </xf>
    <xf numFmtId="0" fontId="6" fillId="0" borderId="0" applyFill="0">
      <alignment horizontal="left" vertical="top" wrapText="1"/>
    </xf>
    <xf numFmtId="0" fontId="6" fillId="0" borderId="0" applyFill="0">
      <alignment horizontal="left" vertical="top" wrapText="1"/>
    </xf>
    <xf numFmtId="0" fontId="6" fillId="0" borderId="0" applyFill="0">
      <alignment horizontal="left" vertical="top" wrapText="1"/>
    </xf>
    <xf numFmtId="0" fontId="6" fillId="0" borderId="0" applyFill="0">
      <alignment horizontal="left" vertical="top" wrapText="1"/>
    </xf>
    <xf numFmtId="0" fontId="13" fillId="0" borderId="0" applyFill="0">
      <alignment horizontal="left" vertical="top" wrapText="1" indent="2"/>
    </xf>
    <xf numFmtId="0" fontId="1" fillId="0" borderId="0" applyFill="0">
      <alignment horizontal="left" vertical="top" wrapText="1" indent="2"/>
    </xf>
    <xf numFmtId="0" fontId="1" fillId="0" borderId="0" applyFill="0">
      <alignment horizontal="left" vertical="top" wrapText="1" indent="2"/>
    </xf>
    <xf numFmtId="0" fontId="14" fillId="0" borderId="0" applyFill="0">
      <alignment horizontal="left" vertical="top" wrapText="1"/>
    </xf>
    <xf numFmtId="43" fontId="18" fillId="0" borderId="0" applyFont="0" applyFill="0" applyBorder="0" applyAlignment="0" applyProtection="0"/>
  </cellStyleXfs>
  <cellXfs count="53">
    <xf numFmtId="0" fontId="0" fillId="0" borderId="0" xfId="0"/>
    <xf numFmtId="0" fontId="0" fillId="0" borderId="17" xfId="0" applyBorder="1" applyAlignment="1">
      <alignment horizontal="left" vertical="top" wrapText="1"/>
    </xf>
    <xf numFmtId="0" fontId="0" fillId="0" borderId="15" xfId="0" applyBorder="1" applyAlignment="1">
      <alignment horizontal="center" vertical="top" wrapText="1"/>
    </xf>
    <xf numFmtId="0" fontId="15" fillId="0" borderId="16" xfId="0" applyFont="1" applyBorder="1" applyAlignment="1">
      <alignment horizontal="left" vertical="top" wrapText="1"/>
    </xf>
    <xf numFmtId="0" fontId="15" fillId="0" borderId="16" xfId="0" applyFont="1" applyBorder="1" applyAlignment="1">
      <alignment horizontal="center" vertical="top" wrapText="1"/>
    </xf>
    <xf numFmtId="0" fontId="15" fillId="0" borderId="16" xfId="0" applyFont="1" applyBorder="1" applyAlignment="1">
      <alignment horizontal="right" vertical="top" wrapText="1"/>
    </xf>
    <xf numFmtId="0" fontId="0" fillId="0" borderId="11"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1" fillId="2" borderId="11" xfId="1" applyFill="1" applyBorder="1">
      <alignment horizontal="left" vertical="top" wrapText="1"/>
    </xf>
    <xf numFmtId="0" fontId="3" fillId="2" borderId="10" xfId="6" applyBorder="1" applyAlignment="1">
      <alignment horizontal="left" vertical="top" wrapText="1"/>
    </xf>
    <xf numFmtId="0" fontId="0" fillId="0" borderId="6" xfId="0" applyFill="1" applyBorder="1" applyAlignment="1">
      <alignment horizontal="left" vertical="top" wrapText="1"/>
    </xf>
    <xf numFmtId="0" fontId="0" fillId="0" borderId="4" xfId="0" applyFill="1" applyBorder="1" applyAlignment="1">
      <alignment horizontal="left" vertical="top" wrapText="1"/>
    </xf>
    <xf numFmtId="49" fontId="0" fillId="0" borderId="0" xfId="0" applyNumberFormat="1" applyFill="1" applyAlignment="1">
      <alignment horizontal="left" vertical="top" wrapText="1"/>
    </xf>
    <xf numFmtId="0" fontId="1" fillId="3" borderId="11" xfId="1" applyFill="1" applyBorder="1">
      <alignment horizontal="left" vertical="top" wrapText="1"/>
    </xf>
    <xf numFmtId="0" fontId="5" fillId="3" borderId="10" xfId="10" applyBorder="1">
      <alignment horizontal="left" vertical="top" wrapText="1"/>
    </xf>
    <xf numFmtId="0" fontId="5" fillId="3" borderId="10" xfId="14" applyBorder="1">
      <alignment horizontal="left" vertical="top" wrapText="1"/>
    </xf>
    <xf numFmtId="0" fontId="1" fillId="0" borderId="9" xfId="1" applyFill="1" applyBorder="1">
      <alignment horizontal="left" vertical="top" wrapText="1"/>
    </xf>
    <xf numFmtId="0" fontId="10" fillId="0" borderId="8" xfId="27" applyFill="1" applyBorder="1">
      <alignment horizontal="left" vertical="top" wrapText="1"/>
    </xf>
    <xf numFmtId="0" fontId="0" fillId="0" borderId="6" xfId="0" applyFill="1" applyBorder="1" applyAlignment="1" applyProtection="1">
      <alignment horizontal="left" vertical="top"/>
      <protection locked="0"/>
    </xf>
    <xf numFmtId="164" fontId="0" fillId="0" borderId="6" xfId="0" applyNumberFormat="1" applyFill="1" applyBorder="1" applyAlignment="1" applyProtection="1">
      <alignment horizontal="center" vertical="top" wrapText="1"/>
      <protection locked="0"/>
    </xf>
    <xf numFmtId="164" fontId="0" fillId="0" borderId="4" xfId="0" applyNumberFormat="1" applyFill="1" applyBorder="1" applyAlignment="1" applyProtection="1">
      <alignment horizontal="right" vertical="top" wrapText="1"/>
      <protection locked="0"/>
    </xf>
    <xf numFmtId="0" fontId="1" fillId="0" borderId="5" xfId="1" applyFill="1" applyBorder="1">
      <alignment horizontal="left" vertical="top" wrapText="1"/>
    </xf>
    <xf numFmtId="0" fontId="10" fillId="0" borderId="7" xfId="27" applyFill="1" applyBorder="1">
      <alignment horizontal="left" vertical="top" wrapText="1"/>
    </xf>
    <xf numFmtId="0" fontId="1" fillId="0" borderId="2" xfId="1" applyFill="1" applyBorder="1">
      <alignment horizontal="left" vertical="top" wrapText="1"/>
    </xf>
    <xf numFmtId="0" fontId="10" fillId="0" borderId="12" xfId="27" applyFill="1" applyBorder="1">
      <alignment horizontal="left" vertical="top" wrapText="1"/>
    </xf>
    <xf numFmtId="165" fontId="0" fillId="0" borderId="6" xfId="0" applyNumberFormat="1" applyFill="1" applyBorder="1" applyAlignment="1" applyProtection="1">
      <alignment horizontal="center" vertical="top" wrapText="1"/>
      <protection locked="0"/>
    </xf>
    <xf numFmtId="0" fontId="1" fillId="4" borderId="9" xfId="1" applyFill="1" applyBorder="1">
      <alignment horizontal="left" vertical="top" wrapText="1"/>
    </xf>
    <xf numFmtId="0" fontId="8" fillId="0" borderId="8" xfId="18" applyFill="1" applyBorder="1">
      <alignment horizontal="left" vertical="top" wrapText="1"/>
    </xf>
    <xf numFmtId="0" fontId="1" fillId="4" borderId="5" xfId="1" applyFill="1" applyBorder="1">
      <alignment horizontal="left" vertical="top" wrapText="1"/>
    </xf>
    <xf numFmtId="0" fontId="8" fillId="0" borderId="7" xfId="18" applyFill="1" applyBorder="1">
      <alignment horizontal="left" vertical="top" wrapText="1"/>
    </xf>
    <xf numFmtId="0" fontId="9" fillId="0" borderId="7" xfId="22" applyFill="1" applyBorder="1">
      <alignment horizontal="left" vertical="top" wrapText="1"/>
    </xf>
    <xf numFmtId="0" fontId="16" fillId="0" borderId="2" xfId="0" applyFont="1" applyFill="1" applyBorder="1" applyAlignment="1">
      <alignment horizontal="left" vertical="top" wrapText="1"/>
    </xf>
    <xf numFmtId="0" fontId="0" fillId="0" borderId="3" xfId="0" applyFill="1" applyBorder="1" applyAlignment="1">
      <alignment horizontal="left" vertical="top" wrapText="1"/>
    </xf>
    <xf numFmtId="0" fontId="0" fillId="0" borderId="1" xfId="0" applyFill="1" applyBorder="1" applyAlignment="1">
      <alignment horizontal="left" vertical="top" wrapText="1"/>
    </xf>
    <xf numFmtId="0" fontId="15" fillId="0" borderId="0" xfId="0" applyFont="1" applyFill="1" applyAlignment="1">
      <alignment horizontal="left" vertical="top" wrapText="1"/>
    </xf>
    <xf numFmtId="164" fontId="15" fillId="0" borderId="0" xfId="0" applyNumberFormat="1" applyFont="1" applyFill="1" applyAlignment="1">
      <alignment horizontal="right" vertical="top" wrapText="1"/>
    </xf>
    <xf numFmtId="166" fontId="17" fillId="4" borderId="0" xfId="0" applyNumberFormat="1" applyFont="1" applyFill="1" applyAlignment="1">
      <alignment horizontal="left" vertical="top" wrapText="1"/>
    </xf>
    <xf numFmtId="0" fontId="0" fillId="5" borderId="19" xfId="0" applyFill="1" applyBorder="1" applyAlignment="1">
      <alignment horizontal="left"/>
    </xf>
    <xf numFmtId="49" fontId="19" fillId="5" borderId="19" xfId="0" applyNumberFormat="1" applyFont="1" applyFill="1" applyBorder="1" applyAlignment="1">
      <alignment horizontal="right"/>
    </xf>
    <xf numFmtId="0" fontId="0" fillId="5" borderId="19" xfId="0" applyFill="1" applyBorder="1" applyAlignment="1">
      <alignment horizontal="center"/>
    </xf>
    <xf numFmtId="4" fontId="0" fillId="5" borderId="19" xfId="0" applyNumberFormat="1" applyFill="1" applyBorder="1"/>
    <xf numFmtId="43" fontId="20" fillId="5" borderId="20" xfId="45" applyFont="1" applyFill="1" applyBorder="1" applyAlignment="1">
      <alignment horizontal="right"/>
    </xf>
    <xf numFmtId="0" fontId="0" fillId="0" borderId="0" xfId="0" applyFill="1" applyAlignment="1">
      <alignment horizontal="left"/>
    </xf>
    <xf numFmtId="49" fontId="19" fillId="0" borderId="0" xfId="0" applyNumberFormat="1" applyFont="1" applyFill="1" applyAlignment="1">
      <alignment horizontal="right"/>
    </xf>
    <xf numFmtId="0" fontId="21" fillId="0" borderId="7" xfId="26" applyFont="1" applyFill="1" applyBorder="1" applyAlignment="1">
      <alignment horizontal="center" vertical="center" wrapText="1"/>
    </xf>
    <xf numFmtId="0" fontId="22" fillId="0" borderId="7" xfId="1" applyFont="1" applyFill="1" applyBorder="1">
      <alignment horizontal="left" vertical="top" wrapText="1"/>
    </xf>
    <xf numFmtId="0" fontId="22" fillId="0" borderId="5" xfId="1" applyFont="1" applyFill="1" applyBorder="1">
      <alignment horizontal="left" vertical="top" wrapText="1"/>
    </xf>
    <xf numFmtId="164" fontId="23" fillId="0" borderId="4" xfId="0" applyNumberFormat="1" applyFont="1" applyFill="1" applyBorder="1" applyAlignment="1" applyProtection="1">
      <alignment horizontal="right" vertical="top" wrapText="1"/>
      <protection locked="0"/>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0" borderId="15" xfId="0" applyBorder="1" applyAlignment="1">
      <alignment horizontal="left" vertical="top" wrapText="1"/>
    </xf>
  </cellXfs>
  <cellStyles count="46">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Milliers" xfId="45" builtinId="3"/>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0</xdr:col>
      <xdr:colOff>180000</xdr:colOff>
      <xdr:row>0</xdr:row>
      <xdr:rowOff>158087</xdr:rowOff>
    </xdr:from>
    <xdr:to>
      <xdr:col>6</xdr:col>
      <xdr:colOff>72000</xdr:colOff>
      <xdr:row>0</xdr:row>
      <xdr:rowOff>948522</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205513" y="158087"/>
          <a:ext cx="6117965" cy="790435"/>
        </a:xfrm>
        <a:prstGeom prst="rect">
          <a:avLst/>
        </a:prstGeom>
        <a:noFill/>
        <a:ln w="0">
          <a:solidFill>
            <a:srgbClr val="999999"/>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235" tIns="63235" rIns="63235" bIns="63235" rtlCol="0" anchor="t"/>
        <a:lstStyle/>
        <a:p>
          <a:pPr algn="l"/>
          <a:r>
            <a:rPr lang="fr-FR" sz="900" b="1" i="0">
              <a:solidFill>
                <a:srgbClr val="000000"/>
              </a:solidFill>
              <a:latin typeface="MS Shell Dlg"/>
            </a:rPr>
            <a:t>Construction de logements à Nancy "Le Nid"</a:t>
          </a:r>
        </a:p>
        <a:p>
          <a:pPr algn="l"/>
          <a:endParaRPr sz="500">
            <a:solidFill>
              <a:srgbClr val="000000"/>
            </a:solidFill>
            <a:latin typeface="MS Shell Dlg"/>
          </a:endParaRPr>
        </a:p>
        <a:p>
          <a:pPr algn="l"/>
          <a:r>
            <a:rPr lang="fr-FR" sz="800" b="1" i="0">
              <a:solidFill>
                <a:srgbClr val="000000"/>
              </a:solidFill>
              <a:latin typeface="MS Shell Dlg"/>
            </a:rPr>
            <a:t>LE NID </a:t>
          </a:r>
        </a:p>
      </xdr:txBody>
    </xdr:sp>
    <xdr:clientData/>
  </xdr:twoCellAnchor>
  <xdr:twoCellAnchor editAs="absolute">
    <xdr:from>
      <xdr:col>1</xdr:col>
      <xdr:colOff>1152000</xdr:colOff>
      <xdr:row>0</xdr:row>
      <xdr:rowOff>600730</xdr:rowOff>
    </xdr:from>
    <xdr:to>
      <xdr:col>6</xdr:col>
      <xdr:colOff>0</xdr:colOff>
      <xdr:row>0</xdr:row>
      <xdr:rowOff>885287</xdr:rowOff>
    </xdr:to>
    <xdr:sp macro="" textlink="">
      <xdr:nvSpPr>
        <xdr:cNvPr id="4" name="Forme3">
          <a:extLst>
            <a:ext uri="{FF2B5EF4-FFF2-40B4-BE49-F238E27FC236}">
              <a16:creationId xmlns:a16="http://schemas.microsoft.com/office/drawing/2014/main" id="{00000000-0008-0000-0000-000004000000}"/>
            </a:ext>
          </a:extLst>
        </xdr:cNvPr>
        <xdr:cNvSpPr/>
      </xdr:nvSpPr>
      <xdr:spPr>
        <a:xfrm>
          <a:off x="1833809" y="600730"/>
          <a:ext cx="4394817" cy="284557"/>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235" tIns="63235" rIns="63235" bIns="63235" rtlCol="0" anchor="t"/>
        <a:lstStyle/>
        <a:p>
          <a:pPr algn="r"/>
          <a:r>
            <a:rPr lang="fr-FR" sz="1200" b="0" i="0">
              <a:solidFill>
                <a:srgbClr val="FF0000"/>
              </a:solidFill>
              <a:latin typeface="MS Shell Dlg"/>
            </a:rPr>
            <a:t>Lot N°01 GROS OEUVRE</a:t>
          </a:r>
        </a:p>
      </xdr:txBody>
    </xdr:sp>
    <xdr:clientData/>
  </xdr:twoCellAnchor>
  <xdr:twoCellAnchor editAs="absolute">
    <xdr:from>
      <xdr:col>0</xdr:col>
      <xdr:colOff>180000</xdr:colOff>
      <xdr:row>0</xdr:row>
      <xdr:rowOff>1059183</xdr:rowOff>
    </xdr:from>
    <xdr:to>
      <xdr:col>6</xdr:col>
      <xdr:colOff>72000</xdr:colOff>
      <xdr:row>0</xdr:row>
      <xdr:rowOff>1881235</xdr:rowOff>
    </xdr:to>
    <xdr:sp macro="" textlink="">
      <xdr:nvSpPr>
        <xdr:cNvPr id="5" name="Forme4">
          <a:extLst>
            <a:ext uri="{FF2B5EF4-FFF2-40B4-BE49-F238E27FC236}">
              <a16:creationId xmlns:a16="http://schemas.microsoft.com/office/drawing/2014/main" id="{00000000-0008-0000-0000-000005000000}"/>
            </a:ext>
          </a:extLst>
        </xdr:cNvPr>
        <xdr:cNvSpPr/>
      </xdr:nvSpPr>
      <xdr:spPr>
        <a:xfrm>
          <a:off x="205513" y="1059183"/>
          <a:ext cx="6117965" cy="822052"/>
        </a:xfrm>
        <a:prstGeom prst="rect">
          <a:avLst/>
        </a:prstGeom>
        <a:solidFill>
          <a:srgbClr val="808080"/>
        </a:solidFill>
        <a:ln w="0">
          <a:solidFill>
            <a:srgbClr val="000000"/>
          </a:solidFill>
          <a:prstDash val="solid"/>
        </a:ln>
      </xdr:spPr>
      <xdr:style>
        <a:lnRef idx="2">
          <a:schemeClr val="accent1">
            <a:shade val="50000"/>
          </a:schemeClr>
        </a:lnRef>
        <a:fillRef idx="0">
          <a:srgbClr val="808080"/>
        </a:fillRef>
        <a:effectRef idx="0">
          <a:schemeClr val="accent1"/>
        </a:effectRef>
        <a:fontRef idx="minor">
          <a:schemeClr val="accent1"/>
        </a:fontRef>
      </xdr:style>
      <xdr:txBody>
        <a:bodyPr vertOverflow="clip" horzOverflow="clip" lIns="0" tIns="0" rIns="0" bIns="0" rtlCol="0" anchor="t"/>
        <a:lstStyle/>
        <a:p>
          <a:pPr algn="l"/>
          <a:r>
            <a:rPr lang="fr-FR" sz="900" b="1" i="0">
              <a:solidFill>
                <a:srgbClr val="000000"/>
              </a:solidFill>
              <a:latin typeface="Arial"/>
            </a:rPr>
            <a:t>Il est bien précisé que les quantités figurant sur le cadre de décomposition de prix global et forfaitaire remis aux entreprises avec le dossier d'appel d'offres, sont données à titre indicatif et que les  entreprises doivent les vérifier de manière à remettre un prix  forfaitaire sous leur entière responsabilité. Aucun supplément de prix ne sera accordé au motif d'une erreur éventuelle dans les quantités indiquées dans le dossier d'appel d'offre. L'entrepreneur répondra obligatoirement suivant le présent cdpgf, en vérifiant les quantités, sous peine de voir son offre non prise en considération</a:t>
          </a:r>
        </a:p>
        <a:p>
          <a:pPr algn="l"/>
          <a:endParaRPr sz="800">
            <a:solidFill>
              <a:srgbClr val="000000"/>
            </a:solidFill>
            <a:latin typeface="MS Shell Dlg"/>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141"/>
  <sheetViews>
    <sheetView showGridLines="0" tabSelected="1" workbookViewId="0">
      <selection activeCell="E122" sqref="E122"/>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197.1" customHeight="1" x14ac:dyDescent="0.25">
      <c r="A1" s="50"/>
      <c r="B1" s="51"/>
      <c r="C1" s="51"/>
      <c r="D1" s="51"/>
      <c r="E1" s="51"/>
      <c r="F1" s="51"/>
      <c r="G1" s="52"/>
    </row>
    <row r="2" spans="1:702" ht="30" x14ac:dyDescent="0.25">
      <c r="A2" s="1"/>
      <c r="B2" s="2" t="s">
        <v>0</v>
      </c>
      <c r="C2" s="3" t="s">
        <v>1</v>
      </c>
      <c r="D2" s="4" t="s">
        <v>2</v>
      </c>
      <c r="E2" s="3" t="s">
        <v>3</v>
      </c>
      <c r="F2" s="4" t="s">
        <v>4</v>
      </c>
      <c r="G2" s="5" t="s">
        <v>5</v>
      </c>
    </row>
    <row r="3" spans="1:702" x14ac:dyDescent="0.25">
      <c r="A3" s="6"/>
      <c r="B3" s="7"/>
      <c r="C3" s="8"/>
      <c r="D3" s="8"/>
      <c r="E3" s="8"/>
      <c r="F3" s="8"/>
      <c r="G3" s="9"/>
    </row>
    <row r="4" spans="1:702" ht="18" x14ac:dyDescent="0.25">
      <c r="A4" s="10"/>
      <c r="B4" s="11" t="s">
        <v>6</v>
      </c>
      <c r="C4" s="12"/>
      <c r="D4" s="12"/>
      <c r="E4" s="12"/>
      <c r="F4" s="12"/>
      <c r="G4" s="13"/>
      <c r="ZY4" t="s">
        <v>7</v>
      </c>
      <c r="ZZ4" s="14" t="s">
        <v>8</v>
      </c>
    </row>
    <row r="5" spans="1:702" x14ac:dyDescent="0.25">
      <c r="A5" s="15" t="s">
        <v>9</v>
      </c>
      <c r="B5" s="16" t="s">
        <v>10</v>
      </c>
      <c r="C5" s="12"/>
      <c r="D5" s="12"/>
      <c r="E5" s="12"/>
      <c r="F5" s="12"/>
      <c r="G5" s="13"/>
      <c r="ZY5" t="s">
        <v>11</v>
      </c>
      <c r="ZZ5" s="14"/>
    </row>
    <row r="6" spans="1:702" x14ac:dyDescent="0.25">
      <c r="A6" s="15" t="s">
        <v>12</v>
      </c>
      <c r="B6" s="17" t="s">
        <v>13</v>
      </c>
      <c r="C6" s="12"/>
      <c r="D6" s="12"/>
      <c r="E6" s="12"/>
      <c r="F6" s="12"/>
      <c r="G6" s="13"/>
      <c r="ZY6" t="s">
        <v>14</v>
      </c>
      <c r="ZZ6" s="14"/>
    </row>
    <row r="7" spans="1:702" x14ac:dyDescent="0.25">
      <c r="A7" s="18" t="s">
        <v>15</v>
      </c>
      <c r="B7" s="19" t="s">
        <v>16</v>
      </c>
      <c r="C7" s="20" t="s">
        <v>17</v>
      </c>
      <c r="D7" s="21">
        <v>1</v>
      </c>
      <c r="E7" s="20"/>
      <c r="F7" s="21"/>
      <c r="G7" s="22">
        <f t="shared" ref="G7:G16" si="0">ROUND(D7*F7,2)</f>
        <v>0</v>
      </c>
      <c r="ZY7" t="s">
        <v>18</v>
      </c>
      <c r="ZZ7" s="14" t="s">
        <v>19</v>
      </c>
    </row>
    <row r="8" spans="1:702" x14ac:dyDescent="0.25">
      <c r="A8" s="23" t="s">
        <v>20</v>
      </c>
      <c r="B8" s="24" t="s">
        <v>21</v>
      </c>
      <c r="C8" s="20" t="s">
        <v>22</v>
      </c>
      <c r="D8" s="21">
        <v>1</v>
      </c>
      <c r="E8" s="20"/>
      <c r="F8" s="21"/>
      <c r="G8" s="22">
        <f t="shared" si="0"/>
        <v>0</v>
      </c>
      <c r="ZY8" t="s">
        <v>23</v>
      </c>
      <c r="ZZ8" s="14" t="s">
        <v>24</v>
      </c>
    </row>
    <row r="9" spans="1:702" x14ac:dyDescent="0.25">
      <c r="A9" s="23" t="s">
        <v>25</v>
      </c>
      <c r="B9" s="24" t="s">
        <v>26</v>
      </c>
      <c r="C9" s="20" t="s">
        <v>27</v>
      </c>
      <c r="D9" s="21">
        <v>1</v>
      </c>
      <c r="E9" s="20"/>
      <c r="F9" s="21"/>
      <c r="G9" s="22">
        <f t="shared" si="0"/>
        <v>0</v>
      </c>
      <c r="ZY9" t="s">
        <v>28</v>
      </c>
      <c r="ZZ9" s="14" t="s">
        <v>29</v>
      </c>
    </row>
    <row r="10" spans="1:702" x14ac:dyDescent="0.25">
      <c r="A10" s="23" t="s">
        <v>30</v>
      </c>
      <c r="B10" s="24" t="s">
        <v>31</v>
      </c>
      <c r="C10" s="20" t="s">
        <v>32</v>
      </c>
      <c r="D10" s="21">
        <v>1</v>
      </c>
      <c r="E10" s="20"/>
      <c r="F10" s="21"/>
      <c r="G10" s="22">
        <f t="shared" si="0"/>
        <v>0</v>
      </c>
      <c r="ZY10" t="s">
        <v>33</v>
      </c>
      <c r="ZZ10" s="14" t="s">
        <v>34</v>
      </c>
    </row>
    <row r="11" spans="1:702" x14ac:dyDescent="0.25">
      <c r="A11" s="23" t="s">
        <v>35</v>
      </c>
      <c r="B11" s="24" t="s">
        <v>36</v>
      </c>
      <c r="C11" s="20" t="s">
        <v>37</v>
      </c>
      <c r="D11" s="21">
        <v>1</v>
      </c>
      <c r="E11" s="20"/>
      <c r="F11" s="21"/>
      <c r="G11" s="22">
        <f t="shared" si="0"/>
        <v>0</v>
      </c>
      <c r="ZY11" t="s">
        <v>38</v>
      </c>
      <c r="ZZ11" s="14" t="s">
        <v>39</v>
      </c>
    </row>
    <row r="12" spans="1:702" x14ac:dyDescent="0.25">
      <c r="A12" s="23" t="s">
        <v>40</v>
      </c>
      <c r="B12" s="24" t="s">
        <v>41</v>
      </c>
      <c r="C12" s="20" t="s">
        <v>42</v>
      </c>
      <c r="D12" s="21">
        <v>1</v>
      </c>
      <c r="E12" s="20"/>
      <c r="F12" s="21"/>
      <c r="G12" s="22">
        <f t="shared" si="0"/>
        <v>0</v>
      </c>
      <c r="ZY12" t="s">
        <v>43</v>
      </c>
      <c r="ZZ12" s="14" t="s">
        <v>44</v>
      </c>
    </row>
    <row r="13" spans="1:702" x14ac:dyDescent="0.25">
      <c r="A13" s="23" t="s">
        <v>45</v>
      </c>
      <c r="B13" s="24" t="s">
        <v>46</v>
      </c>
      <c r="C13" s="20" t="s">
        <v>47</v>
      </c>
      <c r="D13" s="21">
        <v>1</v>
      </c>
      <c r="E13" s="20"/>
      <c r="F13" s="21"/>
      <c r="G13" s="22">
        <f t="shared" si="0"/>
        <v>0</v>
      </c>
      <c r="ZY13" t="s">
        <v>48</v>
      </c>
      <c r="ZZ13" s="14" t="s">
        <v>49</v>
      </c>
    </row>
    <row r="14" spans="1:702" x14ac:dyDescent="0.25">
      <c r="A14" s="23" t="s">
        <v>50</v>
      </c>
      <c r="B14" s="24" t="s">
        <v>51</v>
      </c>
      <c r="C14" s="20" t="s">
        <v>52</v>
      </c>
      <c r="D14" s="21">
        <v>1</v>
      </c>
      <c r="E14" s="20"/>
      <c r="F14" s="21"/>
      <c r="G14" s="22">
        <f t="shared" si="0"/>
        <v>0</v>
      </c>
      <c r="ZY14" t="s">
        <v>53</v>
      </c>
      <c r="ZZ14" s="14" t="s">
        <v>54</v>
      </c>
    </row>
    <row r="15" spans="1:702" x14ac:dyDescent="0.25">
      <c r="A15" s="23" t="s">
        <v>55</v>
      </c>
      <c r="B15" s="24" t="s">
        <v>56</v>
      </c>
      <c r="C15" s="20" t="s">
        <v>57</v>
      </c>
      <c r="D15" s="21">
        <v>1</v>
      </c>
      <c r="E15" s="20"/>
      <c r="F15" s="21"/>
      <c r="G15" s="22">
        <f t="shared" si="0"/>
        <v>0</v>
      </c>
      <c r="ZY15" t="s">
        <v>58</v>
      </c>
      <c r="ZZ15" s="14" t="s">
        <v>59</v>
      </c>
    </row>
    <row r="16" spans="1:702" x14ac:dyDescent="0.25">
      <c r="A16" s="25" t="s">
        <v>60</v>
      </c>
      <c r="B16" s="26" t="s">
        <v>61</v>
      </c>
      <c r="C16" s="20" t="s">
        <v>62</v>
      </c>
      <c r="D16" s="21">
        <v>1</v>
      </c>
      <c r="E16" s="20"/>
      <c r="F16" s="21"/>
      <c r="G16" s="22">
        <f t="shared" si="0"/>
        <v>0</v>
      </c>
      <c r="ZY16" t="s">
        <v>63</v>
      </c>
      <c r="ZZ16" s="14" t="s">
        <v>64</v>
      </c>
    </row>
    <row r="17" spans="1:702" x14ac:dyDescent="0.25">
      <c r="A17" s="39"/>
      <c r="B17" s="40" t="s">
        <v>498</v>
      </c>
      <c r="C17" s="41"/>
      <c r="D17" s="41"/>
      <c r="E17" s="41"/>
      <c r="F17" s="42"/>
      <c r="G17" s="43">
        <f>SUM(G7:G16)</f>
        <v>0</v>
      </c>
    </row>
    <row r="18" spans="1:702" x14ac:dyDescent="0.25">
      <c r="A18" s="15" t="s">
        <v>65</v>
      </c>
      <c r="B18" s="17" t="s">
        <v>66</v>
      </c>
      <c r="C18" s="12"/>
      <c r="D18" s="12"/>
      <c r="E18" s="12"/>
      <c r="F18" s="12"/>
      <c r="G18" s="13"/>
      <c r="ZY18" t="s">
        <v>67</v>
      </c>
      <c r="ZZ18" s="14"/>
    </row>
    <row r="19" spans="1:702" x14ac:dyDescent="0.25">
      <c r="A19" s="18" t="s">
        <v>68</v>
      </c>
      <c r="B19" s="19" t="s">
        <v>69</v>
      </c>
      <c r="C19" s="20" t="s">
        <v>70</v>
      </c>
      <c r="D19" s="27">
        <v>105.733</v>
      </c>
      <c r="E19" s="20"/>
      <c r="F19" s="21"/>
      <c r="G19" s="22">
        <f>ROUND(D19*F19,2)</f>
        <v>0</v>
      </c>
      <c r="ZY19" t="s">
        <v>71</v>
      </c>
      <c r="ZZ19" s="14" t="s">
        <v>72</v>
      </c>
    </row>
    <row r="20" spans="1:702" x14ac:dyDescent="0.25">
      <c r="A20" s="23" t="s">
        <v>73</v>
      </c>
      <c r="B20" s="24" t="s">
        <v>74</v>
      </c>
      <c r="C20" s="20" t="s">
        <v>75</v>
      </c>
      <c r="D20" s="27">
        <v>105.733</v>
      </c>
      <c r="E20" s="20"/>
      <c r="F20" s="21"/>
      <c r="G20" s="22">
        <f>ROUND(D20*F20,2)</f>
        <v>0</v>
      </c>
      <c r="ZY20" t="s">
        <v>76</v>
      </c>
      <c r="ZZ20" s="14" t="s">
        <v>77</v>
      </c>
    </row>
    <row r="21" spans="1:702" x14ac:dyDescent="0.25">
      <c r="A21" s="25" t="s">
        <v>78</v>
      </c>
      <c r="B21" s="26" t="s">
        <v>79</v>
      </c>
      <c r="C21" s="20" t="s">
        <v>80</v>
      </c>
      <c r="D21" s="21">
        <v>1</v>
      </c>
      <c r="E21" s="20"/>
      <c r="F21" s="21"/>
      <c r="G21" s="22">
        <f>ROUND(D21*F21,2)</f>
        <v>0</v>
      </c>
      <c r="ZY21" t="s">
        <v>81</v>
      </c>
      <c r="ZZ21" s="14" t="s">
        <v>82</v>
      </c>
    </row>
    <row r="22" spans="1:702" x14ac:dyDescent="0.25">
      <c r="A22" s="39"/>
      <c r="B22" s="40" t="s">
        <v>499</v>
      </c>
      <c r="C22" s="41"/>
      <c r="D22" s="41"/>
      <c r="E22" s="41"/>
      <c r="F22" s="42"/>
      <c r="G22" s="43">
        <f>SUM(G19:G21)</f>
        <v>0</v>
      </c>
    </row>
    <row r="23" spans="1:702" x14ac:dyDescent="0.25">
      <c r="A23" s="15" t="s">
        <v>83</v>
      </c>
      <c r="B23" s="17" t="s">
        <v>84</v>
      </c>
      <c r="C23" s="12"/>
      <c r="D23" s="12"/>
      <c r="E23" s="12"/>
      <c r="F23" s="12"/>
      <c r="G23" s="13"/>
      <c r="ZY23" t="s">
        <v>85</v>
      </c>
      <c r="ZZ23" s="14"/>
    </row>
    <row r="24" spans="1:702" x14ac:dyDescent="0.25">
      <c r="A24" s="28" t="s">
        <v>86</v>
      </c>
      <c r="B24" s="29" t="s">
        <v>87</v>
      </c>
      <c r="C24" s="12"/>
      <c r="D24" s="12"/>
      <c r="E24" s="12"/>
      <c r="F24" s="12"/>
      <c r="G24" s="13"/>
      <c r="ZY24" t="s">
        <v>88</v>
      </c>
      <c r="ZZ24" s="14"/>
    </row>
    <row r="25" spans="1:702" x14ac:dyDescent="0.25">
      <c r="A25" s="23" t="s">
        <v>89</v>
      </c>
      <c r="B25" s="24" t="s">
        <v>90</v>
      </c>
      <c r="C25" s="20" t="s">
        <v>91</v>
      </c>
      <c r="D25" s="27">
        <v>132.50800000000001</v>
      </c>
      <c r="E25" s="20"/>
      <c r="F25" s="21"/>
      <c r="G25" s="22">
        <f>ROUND(D25*F25,2)</f>
        <v>0</v>
      </c>
      <c r="ZY25" t="s">
        <v>92</v>
      </c>
      <c r="ZZ25" s="14" t="s">
        <v>93</v>
      </c>
    </row>
    <row r="26" spans="1:702" x14ac:dyDescent="0.25">
      <c r="A26" s="23" t="s">
        <v>94</v>
      </c>
      <c r="B26" s="24" t="s">
        <v>95</v>
      </c>
      <c r="C26" s="20" t="s">
        <v>96</v>
      </c>
      <c r="D26" s="21">
        <v>347.16</v>
      </c>
      <c r="E26" s="20"/>
      <c r="F26" s="21"/>
      <c r="G26" s="22">
        <f>ROUND(D26*F26,2)</f>
        <v>0</v>
      </c>
      <c r="ZY26" t="s">
        <v>97</v>
      </c>
      <c r="ZZ26" s="14" t="s">
        <v>98</v>
      </c>
    </row>
    <row r="27" spans="1:702" x14ac:dyDescent="0.25">
      <c r="A27" s="23" t="s">
        <v>99</v>
      </c>
      <c r="B27" s="24" t="s">
        <v>100</v>
      </c>
      <c r="C27" s="20" t="s">
        <v>101</v>
      </c>
      <c r="D27" s="21">
        <v>10600.64</v>
      </c>
      <c r="E27" s="20"/>
      <c r="F27" s="21"/>
      <c r="G27" s="22">
        <f>ROUND(D27*F27,2)</f>
        <v>0</v>
      </c>
      <c r="ZY27" t="s">
        <v>102</v>
      </c>
      <c r="ZZ27" s="14" t="s">
        <v>103</v>
      </c>
    </row>
    <row r="28" spans="1:702" x14ac:dyDescent="0.25">
      <c r="A28" s="30" t="s">
        <v>104</v>
      </c>
      <c r="B28" s="31" t="s">
        <v>105</v>
      </c>
      <c r="C28" s="12"/>
      <c r="D28" s="12"/>
      <c r="E28" s="12"/>
      <c r="F28" s="12"/>
      <c r="G28" s="13"/>
      <c r="ZY28" t="s">
        <v>106</v>
      </c>
      <c r="ZZ28" s="14"/>
    </row>
    <row r="29" spans="1:702" x14ac:dyDescent="0.25">
      <c r="A29" s="23" t="s">
        <v>107</v>
      </c>
      <c r="B29" s="24" t="s">
        <v>108</v>
      </c>
      <c r="C29" s="20" t="s">
        <v>109</v>
      </c>
      <c r="D29" s="21">
        <v>1405.16</v>
      </c>
      <c r="E29" s="20"/>
      <c r="F29" s="21"/>
      <c r="G29" s="22">
        <f>ROUND(D29*F29,2)</f>
        <v>0</v>
      </c>
      <c r="ZY29" t="s">
        <v>110</v>
      </c>
      <c r="ZZ29" s="14" t="s">
        <v>111</v>
      </c>
    </row>
    <row r="30" spans="1:702" x14ac:dyDescent="0.25">
      <c r="A30" s="23" t="s">
        <v>112</v>
      </c>
      <c r="B30" s="24" t="s">
        <v>113</v>
      </c>
      <c r="C30" s="20" t="s">
        <v>114</v>
      </c>
      <c r="D30" s="27">
        <v>351.29500000000002</v>
      </c>
      <c r="E30" s="20"/>
      <c r="F30" s="21"/>
      <c r="G30" s="22">
        <f>ROUND(D30*F30,2)</f>
        <v>0</v>
      </c>
      <c r="ZY30" t="s">
        <v>115</v>
      </c>
      <c r="ZZ30" s="14" t="s">
        <v>116</v>
      </c>
    </row>
    <row r="31" spans="1:702" x14ac:dyDescent="0.25">
      <c r="A31" s="23" t="s">
        <v>117</v>
      </c>
      <c r="B31" s="24" t="s">
        <v>118</v>
      </c>
      <c r="C31" s="20" t="s">
        <v>119</v>
      </c>
      <c r="D31" s="21">
        <v>167.88</v>
      </c>
      <c r="E31" s="20"/>
      <c r="F31" s="21"/>
      <c r="G31" s="22">
        <f>ROUND(D31*F31,2)</f>
        <v>0</v>
      </c>
      <c r="ZY31" t="s">
        <v>120</v>
      </c>
      <c r="ZZ31" s="14" t="s">
        <v>121</v>
      </c>
    </row>
    <row r="32" spans="1:702" x14ac:dyDescent="0.25">
      <c r="A32" s="23" t="s">
        <v>122</v>
      </c>
      <c r="B32" s="24" t="s">
        <v>123</v>
      </c>
      <c r="C32" s="20" t="s">
        <v>124</v>
      </c>
      <c r="D32" s="21">
        <v>28103.599999999999</v>
      </c>
      <c r="E32" s="20"/>
      <c r="F32" s="21"/>
      <c r="G32" s="22">
        <f>ROUND(D32*F32,2)</f>
        <v>0</v>
      </c>
      <c r="ZY32" t="s">
        <v>125</v>
      </c>
      <c r="ZZ32" s="14" t="s">
        <v>126</v>
      </c>
    </row>
    <row r="33" spans="1:702" x14ac:dyDescent="0.25">
      <c r="A33" s="30" t="s">
        <v>127</v>
      </c>
      <c r="B33" s="31" t="s">
        <v>128</v>
      </c>
      <c r="C33" s="12"/>
      <c r="D33" s="12"/>
      <c r="E33" s="12"/>
      <c r="F33" s="12"/>
      <c r="G33" s="13"/>
      <c r="ZY33" t="s">
        <v>129</v>
      </c>
      <c r="ZZ33" s="14"/>
    </row>
    <row r="34" spans="1:702" x14ac:dyDescent="0.25">
      <c r="A34" s="23" t="s">
        <v>130</v>
      </c>
      <c r="B34" s="24" t="s">
        <v>131</v>
      </c>
      <c r="C34" s="20" t="s">
        <v>132</v>
      </c>
      <c r="D34" s="21">
        <v>601.54</v>
      </c>
      <c r="E34" s="20"/>
      <c r="F34" s="21"/>
      <c r="G34" s="22">
        <f>ROUND(D34*F34,2)</f>
        <v>0</v>
      </c>
      <c r="ZY34" t="s">
        <v>133</v>
      </c>
      <c r="ZZ34" s="14" t="s">
        <v>134</v>
      </c>
    </row>
    <row r="35" spans="1:702" x14ac:dyDescent="0.25">
      <c r="A35" s="25" t="s">
        <v>135</v>
      </c>
      <c r="B35" s="26" t="s">
        <v>136</v>
      </c>
      <c r="C35" s="20" t="s">
        <v>137</v>
      </c>
      <c r="D35" s="21">
        <v>601.54</v>
      </c>
      <c r="E35" s="20"/>
      <c r="F35" s="21"/>
      <c r="G35" s="22">
        <f>ROUND(D35*F35,2)</f>
        <v>0</v>
      </c>
      <c r="ZY35" t="s">
        <v>138</v>
      </c>
      <c r="ZZ35" s="14" t="s">
        <v>139</v>
      </c>
    </row>
    <row r="36" spans="1:702" x14ac:dyDescent="0.25">
      <c r="A36" s="39"/>
      <c r="B36" s="40" t="s">
        <v>500</v>
      </c>
      <c r="C36" s="41"/>
      <c r="D36" s="41"/>
      <c r="E36" s="41"/>
      <c r="F36" s="42"/>
      <c r="G36" s="43">
        <f>SUM(G24:G35)</f>
        <v>0</v>
      </c>
    </row>
    <row r="37" spans="1:702" x14ac:dyDescent="0.25">
      <c r="A37" s="15" t="s">
        <v>140</v>
      </c>
      <c r="B37" s="17" t="s">
        <v>141</v>
      </c>
      <c r="C37" s="12"/>
      <c r="D37" s="12"/>
      <c r="E37" s="12"/>
      <c r="F37" s="12"/>
      <c r="G37" s="13"/>
      <c r="ZY37" t="s">
        <v>142</v>
      </c>
      <c r="ZZ37" s="14"/>
    </row>
    <row r="38" spans="1:702" x14ac:dyDescent="0.25">
      <c r="A38" s="28" t="s">
        <v>143</v>
      </c>
      <c r="B38" s="29" t="s">
        <v>144</v>
      </c>
      <c r="C38" s="12"/>
      <c r="D38" s="12"/>
      <c r="E38" s="12"/>
      <c r="F38" s="12"/>
      <c r="G38" s="13"/>
      <c r="ZY38" t="s">
        <v>145</v>
      </c>
      <c r="ZZ38" s="14"/>
    </row>
    <row r="39" spans="1:702" x14ac:dyDescent="0.25">
      <c r="A39" s="30" t="s">
        <v>146</v>
      </c>
      <c r="B39" s="32" t="s">
        <v>147</v>
      </c>
      <c r="C39" s="12"/>
      <c r="D39" s="12"/>
      <c r="E39" s="12"/>
      <c r="F39" s="12"/>
      <c r="G39" s="13"/>
      <c r="ZY39" t="s">
        <v>148</v>
      </c>
      <c r="ZZ39" s="14"/>
    </row>
    <row r="40" spans="1:702" x14ac:dyDescent="0.25">
      <c r="A40" s="23" t="s">
        <v>149</v>
      </c>
      <c r="B40" s="24" t="s">
        <v>150</v>
      </c>
      <c r="C40" s="20" t="s">
        <v>151</v>
      </c>
      <c r="D40" s="21">
        <v>4251.1499999999996</v>
      </c>
      <c r="E40" s="20"/>
      <c r="F40" s="21"/>
      <c r="G40" s="22">
        <f>ROUND(D40*F40,2)</f>
        <v>0</v>
      </c>
      <c r="ZY40" t="s">
        <v>152</v>
      </c>
      <c r="ZZ40" s="14" t="s">
        <v>153</v>
      </c>
    </row>
    <row r="41" spans="1:702" x14ac:dyDescent="0.25">
      <c r="A41" s="23" t="s">
        <v>154</v>
      </c>
      <c r="B41" s="24" t="s">
        <v>155</v>
      </c>
      <c r="C41" s="20" t="s">
        <v>156</v>
      </c>
      <c r="D41" s="21">
        <v>50.35</v>
      </c>
      <c r="E41" s="20"/>
      <c r="F41" s="21"/>
      <c r="G41" s="22">
        <f>ROUND(D41*F41,2)</f>
        <v>0</v>
      </c>
      <c r="ZY41" t="s">
        <v>157</v>
      </c>
      <c r="ZZ41" s="14" t="s">
        <v>158</v>
      </c>
    </row>
    <row r="42" spans="1:702" x14ac:dyDescent="0.25">
      <c r="A42" s="30" t="s">
        <v>159</v>
      </c>
      <c r="B42" s="31" t="s">
        <v>160</v>
      </c>
      <c r="C42" s="12"/>
      <c r="D42" s="12"/>
      <c r="E42" s="12"/>
      <c r="F42" s="12"/>
      <c r="G42" s="13"/>
      <c r="ZY42" t="s">
        <v>161</v>
      </c>
      <c r="ZZ42" s="14"/>
    </row>
    <row r="43" spans="1:702" x14ac:dyDescent="0.25">
      <c r="A43" s="30" t="s">
        <v>162</v>
      </c>
      <c r="B43" s="32" t="s">
        <v>163</v>
      </c>
      <c r="C43" s="12"/>
      <c r="D43" s="12"/>
      <c r="E43" s="12"/>
      <c r="F43" s="12"/>
      <c r="G43" s="13"/>
      <c r="ZY43" t="s">
        <v>164</v>
      </c>
      <c r="ZZ43" s="14"/>
    </row>
    <row r="44" spans="1:702" x14ac:dyDescent="0.25">
      <c r="A44" s="23" t="s">
        <v>165</v>
      </c>
      <c r="B44" s="24" t="s">
        <v>166</v>
      </c>
      <c r="C44" s="20" t="s">
        <v>167</v>
      </c>
      <c r="D44" s="27">
        <v>49.796999999999997</v>
      </c>
      <c r="E44" s="20"/>
      <c r="F44" s="21"/>
      <c r="G44" s="22">
        <f>ROUND(D44*F44,2)</f>
        <v>0</v>
      </c>
      <c r="ZY44" t="s">
        <v>168</v>
      </c>
      <c r="ZZ44" s="14" t="s">
        <v>169</v>
      </c>
    </row>
    <row r="45" spans="1:702" x14ac:dyDescent="0.25">
      <c r="A45" s="23" t="s">
        <v>170</v>
      </c>
      <c r="B45" s="24" t="s">
        <v>171</v>
      </c>
      <c r="C45" s="20" t="s">
        <v>172</v>
      </c>
      <c r="D45" s="21">
        <v>514.16</v>
      </c>
      <c r="E45" s="20"/>
      <c r="F45" s="21"/>
      <c r="G45" s="22">
        <f>ROUND(D45*F45,2)</f>
        <v>0</v>
      </c>
      <c r="ZY45" t="s">
        <v>173</v>
      </c>
      <c r="ZZ45" s="14" t="s">
        <v>174</v>
      </c>
    </row>
    <row r="46" spans="1:702" x14ac:dyDescent="0.25">
      <c r="A46" s="23" t="s">
        <v>175</v>
      </c>
      <c r="B46" s="24" t="s">
        <v>176</v>
      </c>
      <c r="C46" s="20" t="s">
        <v>177</v>
      </c>
      <c r="D46" s="21">
        <v>1526.16</v>
      </c>
      <c r="E46" s="20"/>
      <c r="F46" s="21"/>
      <c r="G46" s="22">
        <f>ROUND(D46*F46,2)</f>
        <v>0</v>
      </c>
      <c r="ZY46" t="s">
        <v>178</v>
      </c>
      <c r="ZZ46" s="14" t="s">
        <v>179</v>
      </c>
    </row>
    <row r="47" spans="1:702" x14ac:dyDescent="0.25">
      <c r="A47" s="30" t="s">
        <v>180</v>
      </c>
      <c r="B47" s="32" t="s">
        <v>181</v>
      </c>
      <c r="C47" s="12"/>
      <c r="D47" s="12"/>
      <c r="E47" s="12"/>
      <c r="F47" s="12"/>
      <c r="G47" s="13"/>
      <c r="ZY47" t="s">
        <v>182</v>
      </c>
      <c r="ZZ47" s="14"/>
    </row>
    <row r="48" spans="1:702" x14ac:dyDescent="0.25">
      <c r="A48" s="23" t="s">
        <v>183</v>
      </c>
      <c r="B48" s="24" t="s">
        <v>184</v>
      </c>
      <c r="C48" s="20" t="s">
        <v>185</v>
      </c>
      <c r="D48" s="27">
        <v>113.678</v>
      </c>
      <c r="E48" s="20"/>
      <c r="F48" s="21"/>
      <c r="G48" s="22">
        <f>ROUND(D48*F48,2)</f>
        <v>0</v>
      </c>
      <c r="ZY48" t="s">
        <v>186</v>
      </c>
      <c r="ZZ48" s="14" t="s">
        <v>187</v>
      </c>
    </row>
    <row r="49" spans="1:702" x14ac:dyDescent="0.25">
      <c r="A49" s="23" t="s">
        <v>188</v>
      </c>
      <c r="B49" s="24" t="s">
        <v>189</v>
      </c>
      <c r="C49" s="20" t="s">
        <v>190</v>
      </c>
      <c r="D49" s="21">
        <v>1184.26</v>
      </c>
      <c r="E49" s="20"/>
      <c r="F49" s="21"/>
      <c r="G49" s="22">
        <f>ROUND(D49*F49,2)</f>
        <v>0</v>
      </c>
      <c r="ZY49" t="s">
        <v>191</v>
      </c>
      <c r="ZZ49" s="14" t="s">
        <v>192</v>
      </c>
    </row>
    <row r="50" spans="1:702" x14ac:dyDescent="0.25">
      <c r="A50" s="23" t="s">
        <v>193</v>
      </c>
      <c r="B50" s="24" t="s">
        <v>194</v>
      </c>
      <c r="C50" s="20" t="s">
        <v>195</v>
      </c>
      <c r="D50" s="21">
        <v>2273.59</v>
      </c>
      <c r="E50" s="20"/>
      <c r="F50" s="21"/>
      <c r="G50" s="22">
        <f>ROUND(D50*F50,2)</f>
        <v>0</v>
      </c>
      <c r="ZY50" t="s">
        <v>196</v>
      </c>
      <c r="ZZ50" s="14" t="s">
        <v>197</v>
      </c>
    </row>
    <row r="51" spans="1:702" x14ac:dyDescent="0.25">
      <c r="A51" s="30" t="s">
        <v>198</v>
      </c>
      <c r="B51" s="31" t="s">
        <v>199</v>
      </c>
      <c r="C51" s="12"/>
      <c r="D51" s="12"/>
      <c r="E51" s="12"/>
      <c r="F51" s="12"/>
      <c r="G51" s="13"/>
      <c r="ZY51" t="s">
        <v>200</v>
      </c>
      <c r="ZZ51" s="14"/>
    </row>
    <row r="52" spans="1:702" x14ac:dyDescent="0.25">
      <c r="A52" s="23" t="s">
        <v>201</v>
      </c>
      <c r="B52" s="24" t="s">
        <v>202</v>
      </c>
      <c r="C52" s="20" t="s">
        <v>203</v>
      </c>
      <c r="D52" s="27">
        <v>9.6430000000000007</v>
      </c>
      <c r="E52" s="20"/>
      <c r="F52" s="21"/>
      <c r="G52" s="22">
        <f>ROUND(D52*F52,2)</f>
        <v>0</v>
      </c>
      <c r="ZY52" t="s">
        <v>204</v>
      </c>
      <c r="ZZ52" s="14" t="s">
        <v>205</v>
      </c>
    </row>
    <row r="53" spans="1:702" x14ac:dyDescent="0.25">
      <c r="A53" s="23" t="s">
        <v>206</v>
      </c>
      <c r="B53" s="24" t="s">
        <v>207</v>
      </c>
      <c r="C53" s="20" t="s">
        <v>208</v>
      </c>
      <c r="D53" s="21">
        <v>135.96</v>
      </c>
      <c r="E53" s="20"/>
      <c r="F53" s="21"/>
      <c r="G53" s="22">
        <f>ROUND(D53*F53,2)</f>
        <v>0</v>
      </c>
      <c r="ZY53" t="s">
        <v>209</v>
      </c>
      <c r="ZZ53" s="14" t="s">
        <v>210</v>
      </c>
    </row>
    <row r="54" spans="1:702" x14ac:dyDescent="0.25">
      <c r="A54" s="23" t="s">
        <v>211</v>
      </c>
      <c r="B54" s="24" t="s">
        <v>212</v>
      </c>
      <c r="C54" s="20" t="s">
        <v>213</v>
      </c>
      <c r="D54" s="21">
        <v>1205.5</v>
      </c>
      <c r="E54" s="20"/>
      <c r="F54" s="21"/>
      <c r="G54" s="22">
        <f>ROUND(D54*F54,2)</f>
        <v>0</v>
      </c>
      <c r="ZY54" t="s">
        <v>214</v>
      </c>
      <c r="ZZ54" s="14" t="s">
        <v>215</v>
      </c>
    </row>
    <row r="55" spans="1:702" x14ac:dyDescent="0.25">
      <c r="A55" s="30" t="s">
        <v>216</v>
      </c>
      <c r="B55" s="31" t="s">
        <v>217</v>
      </c>
      <c r="C55" s="12"/>
      <c r="D55" s="12"/>
      <c r="E55" s="12"/>
      <c r="F55" s="12"/>
      <c r="G55" s="13"/>
      <c r="ZY55" t="s">
        <v>218</v>
      </c>
      <c r="ZZ55" s="14"/>
    </row>
    <row r="56" spans="1:702" x14ac:dyDescent="0.25">
      <c r="A56" s="23" t="s">
        <v>219</v>
      </c>
      <c r="B56" s="24" t="s">
        <v>220</v>
      </c>
      <c r="C56" s="20" t="s">
        <v>221</v>
      </c>
      <c r="D56" s="27">
        <v>24.163</v>
      </c>
      <c r="E56" s="20"/>
      <c r="F56" s="21"/>
      <c r="G56" s="22">
        <f>ROUND(D56*F56,2)</f>
        <v>0</v>
      </c>
      <c r="ZY56" t="s">
        <v>222</v>
      </c>
      <c r="ZZ56" s="14" t="s">
        <v>223</v>
      </c>
    </row>
    <row r="57" spans="1:702" x14ac:dyDescent="0.25">
      <c r="A57" s="23" t="s">
        <v>224</v>
      </c>
      <c r="B57" s="24" t="s">
        <v>225</v>
      </c>
      <c r="C57" s="20" t="s">
        <v>226</v>
      </c>
      <c r="D57" s="21">
        <v>264.87</v>
      </c>
      <c r="E57" s="20"/>
      <c r="F57" s="21"/>
      <c r="G57" s="22">
        <f>ROUND(D57*F57,2)</f>
        <v>0</v>
      </c>
      <c r="ZY57" t="s">
        <v>227</v>
      </c>
      <c r="ZZ57" s="14" t="s">
        <v>228</v>
      </c>
    </row>
    <row r="58" spans="1:702" x14ac:dyDescent="0.25">
      <c r="A58" s="23" t="s">
        <v>229</v>
      </c>
      <c r="B58" s="24" t="s">
        <v>230</v>
      </c>
      <c r="C58" s="20" t="s">
        <v>231</v>
      </c>
      <c r="D58" s="21">
        <v>2793.24</v>
      </c>
      <c r="E58" s="20"/>
      <c r="F58" s="21"/>
      <c r="G58" s="22">
        <f>ROUND(D58*F58,2)</f>
        <v>0</v>
      </c>
      <c r="ZY58" t="s">
        <v>232</v>
      </c>
      <c r="ZZ58" s="14" t="s">
        <v>233</v>
      </c>
    </row>
    <row r="59" spans="1:702" x14ac:dyDescent="0.25">
      <c r="A59" s="30" t="s">
        <v>234</v>
      </c>
      <c r="B59" s="31" t="s">
        <v>235</v>
      </c>
      <c r="C59" s="12"/>
      <c r="D59" s="12"/>
      <c r="E59" s="12"/>
      <c r="F59" s="12"/>
      <c r="G59" s="13"/>
      <c r="ZY59" t="s">
        <v>236</v>
      </c>
      <c r="ZZ59" s="14"/>
    </row>
    <row r="60" spans="1:702" x14ac:dyDescent="0.25">
      <c r="A60" s="30" t="s">
        <v>237</v>
      </c>
      <c r="B60" s="32" t="s">
        <v>238</v>
      </c>
      <c r="C60" s="12"/>
      <c r="D60" s="12"/>
      <c r="E60" s="12"/>
      <c r="F60" s="12"/>
      <c r="G60" s="13"/>
      <c r="ZY60" t="s">
        <v>239</v>
      </c>
      <c r="ZZ60" s="14"/>
    </row>
    <row r="61" spans="1:702" x14ac:dyDescent="0.25">
      <c r="A61" s="23" t="s">
        <v>240</v>
      </c>
      <c r="B61" s="24" t="s">
        <v>241</v>
      </c>
      <c r="C61" s="20" t="s">
        <v>242</v>
      </c>
      <c r="D61" s="27">
        <v>345.66800000000001</v>
      </c>
      <c r="E61" s="20"/>
      <c r="F61" s="21"/>
      <c r="G61" s="22">
        <f>ROUND(D61*F61,2)</f>
        <v>0</v>
      </c>
      <c r="ZY61" t="s">
        <v>243</v>
      </c>
      <c r="ZZ61" s="14" t="s">
        <v>244</v>
      </c>
    </row>
    <row r="62" spans="1:702" x14ac:dyDescent="0.25">
      <c r="A62" s="23" t="s">
        <v>245</v>
      </c>
      <c r="B62" s="24" t="s">
        <v>246</v>
      </c>
      <c r="C62" s="20" t="s">
        <v>247</v>
      </c>
      <c r="D62" s="21">
        <v>1560.58</v>
      </c>
      <c r="E62" s="20"/>
      <c r="F62" s="21"/>
      <c r="G62" s="22">
        <f>ROUND(D62*F62,2)</f>
        <v>0</v>
      </c>
      <c r="ZY62" t="s">
        <v>248</v>
      </c>
      <c r="ZZ62" s="14" t="s">
        <v>249</v>
      </c>
    </row>
    <row r="63" spans="1:702" x14ac:dyDescent="0.25">
      <c r="A63" s="23" t="s">
        <v>250</v>
      </c>
      <c r="B63" s="24" t="s">
        <v>251</v>
      </c>
      <c r="C63" s="20" t="s">
        <v>252</v>
      </c>
      <c r="D63" s="21">
        <v>20740.080000000002</v>
      </c>
      <c r="E63" s="20"/>
      <c r="F63" s="21"/>
      <c r="G63" s="22">
        <f>ROUND(D63*F63,2)</f>
        <v>0</v>
      </c>
      <c r="ZY63" t="s">
        <v>253</v>
      </c>
      <c r="ZZ63" s="14" t="s">
        <v>254</v>
      </c>
    </row>
    <row r="64" spans="1:702" x14ac:dyDescent="0.25">
      <c r="A64" s="30" t="s">
        <v>255</v>
      </c>
      <c r="B64" s="32" t="s">
        <v>256</v>
      </c>
      <c r="C64" s="12"/>
      <c r="D64" s="12"/>
      <c r="E64" s="12"/>
      <c r="F64" s="12"/>
      <c r="G64" s="13"/>
      <c r="ZY64" t="s">
        <v>257</v>
      </c>
      <c r="ZZ64" s="14"/>
    </row>
    <row r="65" spans="1:702" x14ac:dyDescent="0.25">
      <c r="A65" s="23" t="s">
        <v>258</v>
      </c>
      <c r="B65" s="24" t="s">
        <v>259</v>
      </c>
      <c r="C65" s="20" t="s">
        <v>260</v>
      </c>
      <c r="D65" s="27">
        <v>2.6539999999999999</v>
      </c>
      <c r="E65" s="20"/>
      <c r="F65" s="21"/>
      <c r="G65" s="22">
        <f>ROUND(D65*F65,2)</f>
        <v>0</v>
      </c>
      <c r="ZY65" t="s">
        <v>261</v>
      </c>
      <c r="ZZ65" s="14" t="s">
        <v>262</v>
      </c>
    </row>
    <row r="66" spans="1:702" x14ac:dyDescent="0.25">
      <c r="A66" s="23" t="s">
        <v>263</v>
      </c>
      <c r="B66" s="24" t="s">
        <v>264</v>
      </c>
      <c r="C66" s="20" t="s">
        <v>265</v>
      </c>
      <c r="D66" s="21">
        <v>14.18</v>
      </c>
      <c r="E66" s="20"/>
      <c r="F66" s="21"/>
      <c r="G66" s="22">
        <f>ROUND(D66*F66,2)</f>
        <v>0</v>
      </c>
      <c r="ZY66" t="s">
        <v>266</v>
      </c>
      <c r="ZZ66" s="14" t="s">
        <v>267</v>
      </c>
    </row>
    <row r="67" spans="1:702" x14ac:dyDescent="0.25">
      <c r="A67" s="23" t="s">
        <v>268</v>
      </c>
      <c r="B67" s="24" t="s">
        <v>269</v>
      </c>
      <c r="C67" s="20" t="s">
        <v>270</v>
      </c>
      <c r="D67" s="21">
        <v>283.56</v>
      </c>
      <c r="E67" s="20"/>
      <c r="F67" s="21"/>
      <c r="G67" s="22">
        <f>ROUND(D67*F67,2)</f>
        <v>0</v>
      </c>
      <c r="ZY67" t="s">
        <v>271</v>
      </c>
      <c r="ZZ67" s="14" t="s">
        <v>272</v>
      </c>
    </row>
    <row r="68" spans="1:702" x14ac:dyDescent="0.25">
      <c r="A68" s="30" t="s">
        <v>273</v>
      </c>
      <c r="B68" s="32" t="s">
        <v>274</v>
      </c>
      <c r="C68" s="12"/>
      <c r="D68" s="12"/>
      <c r="E68" s="12"/>
      <c r="F68" s="12"/>
      <c r="G68" s="13"/>
      <c r="ZY68" t="s">
        <v>275</v>
      </c>
      <c r="ZZ68" s="14"/>
    </row>
    <row r="69" spans="1:702" x14ac:dyDescent="0.25">
      <c r="A69" s="25" t="s">
        <v>276</v>
      </c>
      <c r="B69" s="26" t="s">
        <v>277</v>
      </c>
      <c r="C69" s="20" t="s">
        <v>278</v>
      </c>
      <c r="D69" s="21">
        <v>841.95</v>
      </c>
      <c r="E69" s="20"/>
      <c r="F69" s="21"/>
      <c r="G69" s="22">
        <f>ROUND(D69*F69,2)</f>
        <v>0</v>
      </c>
      <c r="ZY69" t="s">
        <v>279</v>
      </c>
      <c r="ZZ69" s="14" t="s">
        <v>280</v>
      </c>
    </row>
    <row r="70" spans="1:702" x14ac:dyDescent="0.25">
      <c r="A70" s="39"/>
      <c r="B70" s="40" t="s">
        <v>501</v>
      </c>
      <c r="C70" s="41"/>
      <c r="D70" s="41"/>
      <c r="E70" s="41"/>
      <c r="F70" s="42"/>
      <c r="G70" s="43">
        <f>SUM(G39:G69)</f>
        <v>0</v>
      </c>
    </row>
    <row r="71" spans="1:702" x14ac:dyDescent="0.25">
      <c r="A71" s="15" t="s">
        <v>281</v>
      </c>
      <c r="B71" s="17" t="s">
        <v>282</v>
      </c>
      <c r="C71" s="12"/>
      <c r="D71" s="12"/>
      <c r="E71" s="12"/>
      <c r="F71" s="12"/>
      <c r="G71" s="13"/>
      <c r="ZY71" t="s">
        <v>283</v>
      </c>
      <c r="ZZ71" s="14"/>
    </row>
    <row r="72" spans="1:702" x14ac:dyDescent="0.25">
      <c r="A72" s="18" t="s">
        <v>284</v>
      </c>
      <c r="B72" s="19" t="s">
        <v>285</v>
      </c>
      <c r="C72" s="20" t="s">
        <v>286</v>
      </c>
      <c r="D72" s="21">
        <v>1</v>
      </c>
      <c r="E72" s="20"/>
      <c r="F72" s="21"/>
      <c r="G72" s="22">
        <f>ROUND(D72*F72,2)</f>
        <v>0</v>
      </c>
      <c r="ZY72" t="s">
        <v>287</v>
      </c>
      <c r="ZZ72" s="14" t="s">
        <v>288</v>
      </c>
    </row>
    <row r="73" spans="1:702" x14ac:dyDescent="0.25">
      <c r="A73" s="30" t="s">
        <v>289</v>
      </c>
      <c r="B73" s="31" t="s">
        <v>290</v>
      </c>
      <c r="C73" s="12"/>
      <c r="D73" s="12"/>
      <c r="E73" s="12"/>
      <c r="F73" s="12"/>
      <c r="G73" s="13"/>
      <c r="ZY73" t="s">
        <v>291</v>
      </c>
      <c r="ZZ73" s="14"/>
    </row>
    <row r="74" spans="1:702" x14ac:dyDescent="0.25">
      <c r="A74" s="23" t="s">
        <v>292</v>
      </c>
      <c r="B74" s="24" t="s">
        <v>293</v>
      </c>
      <c r="C74" s="20" t="s">
        <v>294</v>
      </c>
      <c r="D74" s="21">
        <v>28.84</v>
      </c>
      <c r="E74" s="20"/>
      <c r="F74" s="21"/>
      <c r="G74" s="22">
        <f>ROUND(D74*F74,2)</f>
        <v>0</v>
      </c>
      <c r="ZY74" t="s">
        <v>295</v>
      </c>
      <c r="ZZ74" s="14" t="s">
        <v>296</v>
      </c>
    </row>
    <row r="75" spans="1:702" x14ac:dyDescent="0.25">
      <c r="A75" s="23" t="s">
        <v>297</v>
      </c>
      <c r="B75" s="24" t="s">
        <v>298</v>
      </c>
      <c r="C75" s="20" t="s">
        <v>299</v>
      </c>
      <c r="D75" s="21">
        <v>336.25</v>
      </c>
      <c r="E75" s="20"/>
      <c r="F75" s="21"/>
      <c r="G75" s="22">
        <f>ROUND(D75*F75,2)</f>
        <v>0</v>
      </c>
      <c r="ZY75" t="s">
        <v>300</v>
      </c>
      <c r="ZZ75" s="14" t="s">
        <v>301</v>
      </c>
    </row>
    <row r="76" spans="1:702" x14ac:dyDescent="0.25">
      <c r="A76" s="30" t="s">
        <v>302</v>
      </c>
      <c r="B76" s="31" t="s">
        <v>303</v>
      </c>
      <c r="C76" s="12"/>
      <c r="D76" s="12"/>
      <c r="E76" s="12"/>
      <c r="F76" s="12"/>
      <c r="G76" s="13"/>
      <c r="ZY76" t="s">
        <v>304</v>
      </c>
      <c r="ZZ76" s="14"/>
    </row>
    <row r="77" spans="1:702" x14ac:dyDescent="0.25">
      <c r="A77" s="30" t="s">
        <v>305</v>
      </c>
      <c r="B77" s="32" t="s">
        <v>306</v>
      </c>
      <c r="C77" s="12"/>
      <c r="D77" s="12"/>
      <c r="E77" s="12"/>
      <c r="F77" s="12"/>
      <c r="G77" s="13"/>
      <c r="ZY77" t="s">
        <v>307</v>
      </c>
      <c r="ZZ77" s="14"/>
    </row>
    <row r="78" spans="1:702" x14ac:dyDescent="0.25">
      <c r="A78" s="23" t="s">
        <v>308</v>
      </c>
      <c r="B78" s="24" t="s">
        <v>309</v>
      </c>
      <c r="C78" s="20" t="s">
        <v>310</v>
      </c>
      <c r="D78" s="27">
        <v>25.797000000000001</v>
      </c>
      <c r="E78" s="20"/>
      <c r="F78" s="21"/>
      <c r="G78" s="22">
        <f>ROUND(D78*F78,2)</f>
        <v>0</v>
      </c>
      <c r="ZY78" t="s">
        <v>311</v>
      </c>
      <c r="ZZ78" s="14" t="s">
        <v>312</v>
      </c>
    </row>
    <row r="79" spans="1:702" x14ac:dyDescent="0.25">
      <c r="A79" s="23" t="s">
        <v>313</v>
      </c>
      <c r="B79" s="24" t="s">
        <v>314</v>
      </c>
      <c r="C79" s="20" t="s">
        <v>315</v>
      </c>
      <c r="D79" s="27">
        <v>25.797000000000001</v>
      </c>
      <c r="E79" s="20"/>
      <c r="F79" s="21"/>
      <c r="G79" s="22">
        <f>ROUND(D79*F79,2)</f>
        <v>0</v>
      </c>
      <c r="ZY79" t="s">
        <v>316</v>
      </c>
      <c r="ZZ79" s="14" t="s">
        <v>317</v>
      </c>
    </row>
    <row r="80" spans="1:702" x14ac:dyDescent="0.25">
      <c r="A80" s="23" t="s">
        <v>318</v>
      </c>
      <c r="B80" s="24" t="s">
        <v>319</v>
      </c>
      <c r="C80" s="20" t="s">
        <v>320</v>
      </c>
      <c r="D80" s="21">
        <v>1</v>
      </c>
      <c r="E80" s="20"/>
      <c r="F80" s="21"/>
      <c r="G80" s="22">
        <f>ROUND(D80*F80,2)</f>
        <v>0</v>
      </c>
      <c r="ZY80" t="s">
        <v>321</v>
      </c>
      <c r="ZZ80" s="14" t="s">
        <v>322</v>
      </c>
    </row>
    <row r="81" spans="1:702" x14ac:dyDescent="0.25">
      <c r="A81" s="23" t="s">
        <v>323</v>
      </c>
      <c r="B81" s="24" t="s">
        <v>324</v>
      </c>
      <c r="C81" s="20" t="s">
        <v>325</v>
      </c>
      <c r="D81" s="21">
        <v>128.47</v>
      </c>
      <c r="E81" s="20"/>
      <c r="F81" s="21"/>
      <c r="G81" s="22">
        <f>ROUND(D81*F81,2)</f>
        <v>0</v>
      </c>
      <c r="ZY81" t="s">
        <v>326</v>
      </c>
      <c r="ZZ81" s="14" t="s">
        <v>327</v>
      </c>
    </row>
    <row r="82" spans="1:702" x14ac:dyDescent="0.25">
      <c r="A82" s="30" t="s">
        <v>328</v>
      </c>
      <c r="B82" s="32" t="s">
        <v>329</v>
      </c>
      <c r="C82" s="12"/>
      <c r="D82" s="12"/>
      <c r="E82" s="12"/>
      <c r="F82" s="12"/>
      <c r="G82" s="13"/>
      <c r="ZY82" t="s">
        <v>330</v>
      </c>
      <c r="ZZ82" s="14"/>
    </row>
    <row r="83" spans="1:702" x14ac:dyDescent="0.25">
      <c r="A83" s="23" t="s">
        <v>331</v>
      </c>
      <c r="B83" s="24" t="s">
        <v>332</v>
      </c>
      <c r="C83" s="20" t="s">
        <v>333</v>
      </c>
      <c r="D83" s="27">
        <v>16.684000000000001</v>
      </c>
      <c r="E83" s="20"/>
      <c r="F83" s="21"/>
      <c r="G83" s="22">
        <f>ROUND(D83*F83,2)</f>
        <v>0</v>
      </c>
      <c r="ZY83" t="s">
        <v>334</v>
      </c>
      <c r="ZZ83" s="14" t="s">
        <v>335</v>
      </c>
    </row>
    <row r="84" spans="1:702" x14ac:dyDescent="0.25">
      <c r="A84" s="23" t="s">
        <v>336</v>
      </c>
      <c r="B84" s="24" t="s">
        <v>337</v>
      </c>
      <c r="C84" s="20" t="s">
        <v>338</v>
      </c>
      <c r="D84" s="21">
        <v>44.63</v>
      </c>
      <c r="E84" s="20"/>
      <c r="F84" s="21"/>
      <c r="G84" s="22">
        <f>ROUND(D84*F84,2)</f>
        <v>0</v>
      </c>
      <c r="ZY84" t="s">
        <v>339</v>
      </c>
      <c r="ZZ84" s="14" t="s">
        <v>340</v>
      </c>
    </row>
    <row r="85" spans="1:702" x14ac:dyDescent="0.25">
      <c r="A85" s="23" t="s">
        <v>341</v>
      </c>
      <c r="B85" s="24" t="s">
        <v>342</v>
      </c>
      <c r="C85" s="20" t="s">
        <v>343</v>
      </c>
      <c r="D85" s="21">
        <v>834.2</v>
      </c>
      <c r="E85" s="20"/>
      <c r="F85" s="21"/>
      <c r="G85" s="22">
        <f>ROUND(D85*F85,2)</f>
        <v>0</v>
      </c>
      <c r="ZY85" t="s">
        <v>344</v>
      </c>
      <c r="ZZ85" s="14" t="s">
        <v>345</v>
      </c>
    </row>
    <row r="86" spans="1:702" x14ac:dyDescent="0.25">
      <c r="A86" s="30" t="s">
        <v>346</v>
      </c>
      <c r="B86" s="32" t="s">
        <v>347</v>
      </c>
      <c r="C86" s="12"/>
      <c r="D86" s="12"/>
      <c r="E86" s="12"/>
      <c r="F86" s="12"/>
      <c r="G86" s="13"/>
      <c r="ZY86" t="s">
        <v>348</v>
      </c>
      <c r="ZZ86" s="14"/>
    </row>
    <row r="87" spans="1:702" x14ac:dyDescent="0.25">
      <c r="A87" s="23" t="s">
        <v>349</v>
      </c>
      <c r="B87" s="24" t="s">
        <v>350</v>
      </c>
      <c r="C87" s="20" t="s">
        <v>351</v>
      </c>
      <c r="D87" s="27">
        <v>4.12</v>
      </c>
      <c r="E87" s="20"/>
      <c r="F87" s="21"/>
      <c r="G87" s="22">
        <f>ROUND(D87*F87,2)</f>
        <v>0</v>
      </c>
      <c r="ZY87" t="s">
        <v>352</v>
      </c>
      <c r="ZZ87" s="14" t="s">
        <v>353</v>
      </c>
    </row>
    <row r="88" spans="1:702" x14ac:dyDescent="0.25">
      <c r="A88" s="23" t="s">
        <v>354</v>
      </c>
      <c r="B88" s="24" t="s">
        <v>355</v>
      </c>
      <c r="C88" s="20" t="s">
        <v>356</v>
      </c>
      <c r="D88" s="21">
        <v>20.64</v>
      </c>
      <c r="E88" s="20"/>
      <c r="F88" s="21"/>
      <c r="G88" s="22">
        <f>ROUND(D88*F88,2)</f>
        <v>0</v>
      </c>
      <c r="ZY88" t="s">
        <v>357</v>
      </c>
      <c r="ZZ88" s="14" t="s">
        <v>358</v>
      </c>
    </row>
    <row r="89" spans="1:702" x14ac:dyDescent="0.25">
      <c r="A89" s="23" t="s">
        <v>359</v>
      </c>
      <c r="B89" s="24" t="s">
        <v>360</v>
      </c>
      <c r="C89" s="20" t="s">
        <v>361</v>
      </c>
      <c r="D89" s="21">
        <v>206</v>
      </c>
      <c r="E89" s="20"/>
      <c r="F89" s="21"/>
      <c r="G89" s="22">
        <f>ROUND(D89*F89,2)</f>
        <v>0</v>
      </c>
      <c r="ZY89" t="s">
        <v>362</v>
      </c>
      <c r="ZZ89" s="14" t="s">
        <v>363</v>
      </c>
    </row>
    <row r="90" spans="1:702" x14ac:dyDescent="0.25">
      <c r="A90" s="30" t="s">
        <v>364</v>
      </c>
      <c r="B90" s="32" t="s">
        <v>365</v>
      </c>
      <c r="C90" s="12"/>
      <c r="D90" s="12"/>
      <c r="E90" s="12"/>
      <c r="F90" s="12"/>
      <c r="G90" s="13"/>
      <c r="ZY90" t="s">
        <v>366</v>
      </c>
      <c r="ZZ90" s="14"/>
    </row>
    <row r="91" spans="1:702" x14ac:dyDescent="0.25">
      <c r="A91" s="23" t="s">
        <v>367</v>
      </c>
      <c r="B91" s="24" t="s">
        <v>368</v>
      </c>
      <c r="C91" s="20" t="s">
        <v>369</v>
      </c>
      <c r="D91" s="27">
        <v>2.6560000000000001</v>
      </c>
      <c r="E91" s="20"/>
      <c r="F91" s="21"/>
      <c r="G91" s="22">
        <f>ROUND(D91*F91,2)</f>
        <v>0</v>
      </c>
      <c r="ZY91" t="s">
        <v>370</v>
      </c>
      <c r="ZZ91" s="14" t="s">
        <v>371</v>
      </c>
    </row>
    <row r="92" spans="1:702" x14ac:dyDescent="0.25">
      <c r="A92" s="23" t="s">
        <v>372</v>
      </c>
      <c r="B92" s="24" t="s">
        <v>373</v>
      </c>
      <c r="C92" s="20" t="s">
        <v>374</v>
      </c>
      <c r="D92" s="21">
        <v>16.66</v>
      </c>
      <c r="E92" s="20"/>
      <c r="F92" s="21"/>
      <c r="G92" s="22">
        <f>ROUND(D92*F92,2)</f>
        <v>0</v>
      </c>
      <c r="ZY92" t="s">
        <v>375</v>
      </c>
      <c r="ZZ92" s="14" t="s">
        <v>376</v>
      </c>
    </row>
    <row r="93" spans="1:702" x14ac:dyDescent="0.25">
      <c r="A93" s="23" t="s">
        <v>377</v>
      </c>
      <c r="B93" s="24" t="s">
        <v>378</v>
      </c>
      <c r="C93" s="20" t="s">
        <v>379</v>
      </c>
      <c r="D93" s="21">
        <v>398.4</v>
      </c>
      <c r="E93" s="20"/>
      <c r="F93" s="21"/>
      <c r="G93" s="22">
        <f>ROUND(D93*F93,2)</f>
        <v>0</v>
      </c>
      <c r="ZY93" t="s">
        <v>380</v>
      </c>
      <c r="ZZ93" s="14" t="s">
        <v>381</v>
      </c>
    </row>
    <row r="94" spans="1:702" x14ac:dyDescent="0.25">
      <c r="A94" s="30" t="s">
        <v>382</v>
      </c>
      <c r="B94" s="32" t="s">
        <v>383</v>
      </c>
      <c r="C94" s="12"/>
      <c r="D94" s="12"/>
      <c r="E94" s="12"/>
      <c r="F94" s="12"/>
      <c r="G94" s="13"/>
      <c r="ZY94" t="s">
        <v>384</v>
      </c>
      <c r="ZZ94" s="14"/>
    </row>
    <row r="95" spans="1:702" x14ac:dyDescent="0.25">
      <c r="A95" s="23" t="s">
        <v>385</v>
      </c>
      <c r="B95" s="24" t="s">
        <v>386</v>
      </c>
      <c r="C95" s="20" t="s">
        <v>387</v>
      </c>
      <c r="D95" s="21">
        <v>22</v>
      </c>
      <c r="E95" s="20"/>
      <c r="F95" s="21"/>
      <c r="G95" s="22">
        <f>ROUND(D95*F95,2)</f>
        <v>0</v>
      </c>
      <c r="ZY95" t="s">
        <v>388</v>
      </c>
      <c r="ZZ95" s="14" t="s">
        <v>389</v>
      </c>
    </row>
    <row r="96" spans="1:702" x14ac:dyDescent="0.25">
      <c r="A96" s="23" t="s">
        <v>390</v>
      </c>
      <c r="B96" s="24" t="s">
        <v>391</v>
      </c>
      <c r="C96" s="20" t="s">
        <v>392</v>
      </c>
      <c r="D96" s="27">
        <v>4.4000000000000004</v>
      </c>
      <c r="E96" s="20"/>
      <c r="F96" s="21"/>
      <c r="G96" s="22">
        <f>ROUND(D96*F96,2)</f>
        <v>0</v>
      </c>
      <c r="ZY96" t="s">
        <v>393</v>
      </c>
      <c r="ZZ96" s="14" t="s">
        <v>394</v>
      </c>
    </row>
    <row r="97" spans="1:702" x14ac:dyDescent="0.25">
      <c r="A97" s="23" t="s">
        <v>395</v>
      </c>
      <c r="B97" s="24" t="s">
        <v>396</v>
      </c>
      <c r="C97" s="20" t="s">
        <v>397</v>
      </c>
      <c r="D97" s="21">
        <v>13.2</v>
      </c>
      <c r="E97" s="20"/>
      <c r="F97" s="21"/>
      <c r="G97" s="22">
        <f>ROUND(D97*F97,2)</f>
        <v>0</v>
      </c>
      <c r="ZY97" t="s">
        <v>398</v>
      </c>
      <c r="ZZ97" s="14" t="s">
        <v>399</v>
      </c>
    </row>
    <row r="98" spans="1:702" x14ac:dyDescent="0.25">
      <c r="A98" s="23" t="s">
        <v>400</v>
      </c>
      <c r="B98" s="24" t="s">
        <v>401</v>
      </c>
      <c r="C98" s="20" t="s">
        <v>402</v>
      </c>
      <c r="D98" s="21">
        <v>352</v>
      </c>
      <c r="E98" s="20"/>
      <c r="F98" s="21"/>
      <c r="G98" s="22">
        <f>ROUND(D98*F98,2)</f>
        <v>0</v>
      </c>
      <c r="ZY98" t="s">
        <v>403</v>
      </c>
      <c r="ZZ98" s="14" t="s">
        <v>404</v>
      </c>
    </row>
    <row r="99" spans="1:702" x14ac:dyDescent="0.25">
      <c r="A99" s="30" t="s">
        <v>405</v>
      </c>
      <c r="B99" s="32" t="s">
        <v>406</v>
      </c>
      <c r="C99" s="12"/>
      <c r="D99" s="12"/>
      <c r="E99" s="12"/>
      <c r="F99" s="12"/>
      <c r="G99" s="13"/>
      <c r="ZY99" t="s">
        <v>407</v>
      </c>
      <c r="ZZ99" s="14"/>
    </row>
    <row r="100" spans="1:702" x14ac:dyDescent="0.25">
      <c r="A100" s="23" t="s">
        <v>408</v>
      </c>
      <c r="B100" s="24" t="s">
        <v>409</v>
      </c>
      <c r="C100" s="20" t="s">
        <v>410</v>
      </c>
      <c r="D100" s="27">
        <v>16.879000000000001</v>
      </c>
      <c r="E100" s="20"/>
      <c r="F100" s="21"/>
      <c r="G100" s="22">
        <f>ROUND(D100*F100,2)</f>
        <v>0</v>
      </c>
      <c r="ZY100" t="s">
        <v>411</v>
      </c>
      <c r="ZZ100" s="14" t="s">
        <v>412</v>
      </c>
    </row>
    <row r="101" spans="1:702" x14ac:dyDescent="0.25">
      <c r="A101" s="23" t="s">
        <v>413</v>
      </c>
      <c r="B101" s="24" t="s">
        <v>414</v>
      </c>
      <c r="C101" s="20" t="s">
        <v>415</v>
      </c>
      <c r="D101" s="21">
        <v>84.42</v>
      </c>
      <c r="E101" s="20"/>
      <c r="F101" s="21"/>
      <c r="G101" s="22">
        <f>ROUND(D101*F101,2)</f>
        <v>0</v>
      </c>
      <c r="ZY101" t="s">
        <v>416</v>
      </c>
      <c r="ZZ101" s="14" t="s">
        <v>417</v>
      </c>
    </row>
    <row r="102" spans="1:702" x14ac:dyDescent="0.25">
      <c r="A102" s="23" t="s">
        <v>418</v>
      </c>
      <c r="B102" s="24" t="s">
        <v>419</v>
      </c>
      <c r="C102" s="20" t="s">
        <v>420</v>
      </c>
      <c r="D102" s="21">
        <v>1012.74</v>
      </c>
      <c r="E102" s="20"/>
      <c r="F102" s="21"/>
      <c r="G102" s="22">
        <f>ROUND(D102*F102,2)</f>
        <v>0</v>
      </c>
      <c r="ZY102" t="s">
        <v>421</v>
      </c>
      <c r="ZZ102" s="14" t="s">
        <v>422</v>
      </c>
    </row>
    <row r="103" spans="1:702" x14ac:dyDescent="0.25">
      <c r="A103" s="30" t="s">
        <v>423</v>
      </c>
      <c r="B103" s="32" t="s">
        <v>424</v>
      </c>
      <c r="C103" s="12"/>
      <c r="D103" s="12"/>
      <c r="E103" s="12"/>
      <c r="F103" s="12"/>
      <c r="G103" s="13"/>
      <c r="ZY103" t="s">
        <v>425</v>
      </c>
      <c r="ZZ103" s="14"/>
    </row>
    <row r="104" spans="1:702" x14ac:dyDescent="0.25">
      <c r="A104" s="23" t="s">
        <v>426</v>
      </c>
      <c r="B104" s="24" t="s">
        <v>427</v>
      </c>
      <c r="C104" s="20" t="s">
        <v>428</v>
      </c>
      <c r="D104" s="21">
        <v>595.87</v>
      </c>
      <c r="E104" s="20"/>
      <c r="F104" s="21"/>
      <c r="G104" s="22">
        <f>ROUND(D104*F104,2)</f>
        <v>0</v>
      </c>
      <c r="ZY104" t="s">
        <v>429</v>
      </c>
      <c r="ZZ104" s="14" t="s">
        <v>430</v>
      </c>
    </row>
    <row r="105" spans="1:702" x14ac:dyDescent="0.25">
      <c r="A105" s="23" t="s">
        <v>431</v>
      </c>
      <c r="B105" s="24" t="s">
        <v>432</v>
      </c>
      <c r="C105" s="20" t="s">
        <v>433</v>
      </c>
      <c r="D105" s="21">
        <v>14.3</v>
      </c>
      <c r="E105" s="20"/>
      <c r="F105" s="21"/>
      <c r="G105" s="22">
        <f>ROUND(D105*F105,2)</f>
        <v>0</v>
      </c>
      <c r="ZY105" t="s">
        <v>434</v>
      </c>
      <c r="ZZ105" s="14" t="s">
        <v>435</v>
      </c>
    </row>
    <row r="106" spans="1:702" x14ac:dyDescent="0.25">
      <c r="A106" s="30" t="s">
        <v>436</v>
      </c>
      <c r="B106" s="31" t="s">
        <v>437</v>
      </c>
      <c r="C106" s="12"/>
      <c r="D106" s="12"/>
      <c r="E106" s="12"/>
      <c r="F106" s="12"/>
      <c r="G106" s="13"/>
      <c r="ZY106" t="s">
        <v>438</v>
      </c>
      <c r="ZZ106" s="14"/>
    </row>
    <row r="107" spans="1:702" x14ac:dyDescent="0.25">
      <c r="A107" s="30" t="s">
        <v>439</v>
      </c>
      <c r="B107" s="32" t="s">
        <v>440</v>
      </c>
      <c r="C107" s="12"/>
      <c r="D107" s="12"/>
      <c r="E107" s="12"/>
      <c r="F107" s="12"/>
      <c r="G107" s="13"/>
      <c r="ZY107" t="s">
        <v>441</v>
      </c>
      <c r="ZZ107" s="14"/>
    </row>
    <row r="108" spans="1:702" x14ac:dyDescent="0.25">
      <c r="A108" s="23" t="s">
        <v>442</v>
      </c>
      <c r="B108" s="24" t="s">
        <v>443</v>
      </c>
      <c r="C108" s="20" t="s">
        <v>444</v>
      </c>
      <c r="D108" s="21">
        <v>123</v>
      </c>
      <c r="E108" s="20"/>
      <c r="F108" s="21"/>
      <c r="G108" s="22">
        <f>ROUND(D108*F108,2)</f>
        <v>0</v>
      </c>
      <c r="ZY108" t="s">
        <v>445</v>
      </c>
      <c r="ZZ108" s="14" t="s">
        <v>446</v>
      </c>
    </row>
    <row r="109" spans="1:702" x14ac:dyDescent="0.25">
      <c r="A109" s="23" t="s">
        <v>447</v>
      </c>
      <c r="B109" s="24" t="s">
        <v>448</v>
      </c>
      <c r="C109" s="20" t="s">
        <v>449</v>
      </c>
      <c r="D109" s="21">
        <v>369.57</v>
      </c>
      <c r="E109" s="20"/>
      <c r="F109" s="21"/>
      <c r="G109" s="22">
        <f>ROUND(D109*F109,2)</f>
        <v>0</v>
      </c>
      <c r="ZY109" t="s">
        <v>450</v>
      </c>
      <c r="ZZ109" s="14" t="s">
        <v>451</v>
      </c>
    </row>
    <row r="110" spans="1:702" x14ac:dyDescent="0.25">
      <c r="A110" s="30" t="s">
        <v>452</v>
      </c>
      <c r="B110" s="32" t="s">
        <v>453</v>
      </c>
      <c r="C110" s="12"/>
      <c r="D110" s="12"/>
      <c r="E110" s="12"/>
      <c r="F110" s="12"/>
      <c r="G110" s="13"/>
      <c r="ZY110" t="s">
        <v>454</v>
      </c>
      <c r="ZZ110" s="14"/>
    </row>
    <row r="111" spans="1:702" x14ac:dyDescent="0.25">
      <c r="A111" s="23" t="s">
        <v>455</v>
      </c>
      <c r="B111" s="24" t="s">
        <v>456</v>
      </c>
      <c r="C111" s="20" t="s">
        <v>457</v>
      </c>
      <c r="D111" s="21">
        <v>613.88</v>
      </c>
      <c r="E111" s="20"/>
      <c r="F111" s="21"/>
      <c r="G111" s="22">
        <f>ROUND(D111*F111,2)</f>
        <v>0</v>
      </c>
      <c r="ZY111" t="s">
        <v>458</v>
      </c>
      <c r="ZZ111" s="14" t="s">
        <v>459</v>
      </c>
    </row>
    <row r="112" spans="1:702" x14ac:dyDescent="0.25">
      <c r="A112" s="23" t="s">
        <v>460</v>
      </c>
      <c r="B112" s="24" t="s">
        <v>461</v>
      </c>
      <c r="C112" s="20" t="s">
        <v>462</v>
      </c>
      <c r="D112" s="21">
        <v>243.28</v>
      </c>
      <c r="E112" s="20"/>
      <c r="F112" s="21"/>
      <c r="G112" s="22">
        <f>ROUND(D112*F112,2)</f>
        <v>0</v>
      </c>
      <c r="ZY112" t="s">
        <v>463</v>
      </c>
      <c r="ZZ112" s="14" t="s">
        <v>464</v>
      </c>
    </row>
    <row r="113" spans="1:702" x14ac:dyDescent="0.25">
      <c r="A113" s="23" t="s">
        <v>465</v>
      </c>
      <c r="B113" s="24" t="s">
        <v>466</v>
      </c>
      <c r="C113" s="20" t="s">
        <v>467</v>
      </c>
      <c r="D113" s="21">
        <v>231.44</v>
      </c>
      <c r="E113" s="20"/>
      <c r="F113" s="21"/>
      <c r="G113" s="22">
        <f>ROUND(D113*F113,2)</f>
        <v>0</v>
      </c>
      <c r="ZY113" t="s">
        <v>468</v>
      </c>
      <c r="ZZ113" s="14" t="s">
        <v>469</v>
      </c>
    </row>
    <row r="114" spans="1:702" x14ac:dyDescent="0.25">
      <c r="A114" s="25" t="s">
        <v>470</v>
      </c>
      <c r="B114" s="26" t="s">
        <v>471</v>
      </c>
      <c r="C114" s="20" t="s">
        <v>472</v>
      </c>
      <c r="D114" s="21">
        <v>276.66000000000003</v>
      </c>
      <c r="E114" s="20"/>
      <c r="F114" s="21"/>
      <c r="G114" s="22">
        <f>ROUND(D114*F114,2)</f>
        <v>0</v>
      </c>
      <c r="ZY114" t="s">
        <v>473</v>
      </c>
      <c r="ZZ114" s="14" t="s">
        <v>474</v>
      </c>
    </row>
    <row r="115" spans="1:702" x14ac:dyDescent="0.25">
      <c r="A115" s="39"/>
      <c r="B115" s="40" t="s">
        <v>502</v>
      </c>
      <c r="C115" s="41"/>
      <c r="D115" s="41"/>
      <c r="E115" s="41"/>
      <c r="F115" s="42"/>
      <c r="G115" s="43">
        <f>SUM(G71:G114)</f>
        <v>0</v>
      </c>
    </row>
    <row r="116" spans="1:702" x14ac:dyDescent="0.25">
      <c r="A116" s="15" t="s">
        <v>475</v>
      </c>
      <c r="B116" s="17" t="s">
        <v>476</v>
      </c>
      <c r="C116" s="12"/>
      <c r="D116" s="12"/>
      <c r="E116" s="12"/>
      <c r="F116" s="12"/>
      <c r="G116" s="13"/>
      <c r="ZY116" t="s">
        <v>477</v>
      </c>
      <c r="ZZ116" s="14"/>
    </row>
    <row r="117" spans="1:702" x14ac:dyDescent="0.25">
      <c r="A117" s="18" t="s">
        <v>478</v>
      </c>
      <c r="B117" s="19" t="s">
        <v>479</v>
      </c>
      <c r="C117" s="20" t="s">
        <v>480</v>
      </c>
      <c r="D117" s="21">
        <v>636.53</v>
      </c>
      <c r="E117" s="20"/>
      <c r="F117" s="21"/>
      <c r="G117" s="22">
        <f>ROUND(D117*F117,2)</f>
        <v>0</v>
      </c>
      <c r="ZY117" t="s">
        <v>481</v>
      </c>
      <c r="ZZ117" s="14" t="s">
        <v>482</v>
      </c>
    </row>
    <row r="118" spans="1:702" x14ac:dyDescent="0.25">
      <c r="A118" s="23" t="s">
        <v>483</v>
      </c>
      <c r="B118" s="24" t="s">
        <v>484</v>
      </c>
      <c r="C118" s="20" t="s">
        <v>485</v>
      </c>
      <c r="D118" s="21">
        <v>57</v>
      </c>
      <c r="E118" s="20"/>
      <c r="F118" s="21"/>
      <c r="G118" s="22">
        <f>ROUND(D118*F118,2)</f>
        <v>0</v>
      </c>
      <c r="ZY118" t="s">
        <v>486</v>
      </c>
      <c r="ZZ118" s="14" t="s">
        <v>487</v>
      </c>
    </row>
    <row r="119" spans="1:702" x14ac:dyDescent="0.25">
      <c r="A119" s="23" t="s">
        <v>488</v>
      </c>
      <c r="B119" s="24" t="s">
        <v>489</v>
      </c>
      <c r="C119" s="20" t="s">
        <v>490</v>
      </c>
      <c r="D119" s="21">
        <v>19</v>
      </c>
      <c r="E119" s="20"/>
      <c r="F119" s="21"/>
      <c r="G119" s="22">
        <f>ROUND(D119*F119,2)</f>
        <v>0</v>
      </c>
      <c r="ZY119" t="s">
        <v>491</v>
      </c>
      <c r="ZZ119" s="14" t="s">
        <v>492</v>
      </c>
    </row>
    <row r="120" spans="1:702" x14ac:dyDescent="0.25">
      <c r="A120" s="39"/>
      <c r="B120" s="40" t="s">
        <v>503</v>
      </c>
      <c r="C120" s="41"/>
      <c r="D120" s="41"/>
      <c r="E120" s="41"/>
      <c r="F120" s="42"/>
      <c r="G120" s="43">
        <f>SUM(G117:G119)</f>
        <v>0</v>
      </c>
    </row>
    <row r="121" spans="1:702" x14ac:dyDescent="0.25">
      <c r="A121" s="44"/>
      <c r="B121" s="45"/>
      <c r="C121" s="12"/>
      <c r="D121" s="12"/>
      <c r="E121" s="12"/>
      <c r="F121" s="12"/>
      <c r="G121" s="13"/>
    </row>
    <row r="122" spans="1:702" ht="15.75" x14ac:dyDescent="0.25">
      <c r="A122" s="44"/>
      <c r="B122" s="46" t="s">
        <v>504</v>
      </c>
      <c r="C122" s="20"/>
      <c r="D122" s="21"/>
      <c r="E122" s="20"/>
      <c r="F122" s="21"/>
      <c r="G122" s="22"/>
    </row>
    <row r="123" spans="1:702" ht="15.75" x14ac:dyDescent="0.25">
      <c r="A123" s="48" t="str">
        <f>+A6</f>
        <v>2.1</v>
      </c>
      <c r="B123" s="47" t="str">
        <f>+B6</f>
        <v>TRAVAUX PREPARATOIRES, INSTALLATION</v>
      </c>
      <c r="C123" s="20"/>
      <c r="D123" s="21"/>
      <c r="E123" s="20"/>
      <c r="F123" s="21"/>
      <c r="G123" s="49">
        <f>+G17</f>
        <v>0</v>
      </c>
    </row>
    <row r="124" spans="1:702" ht="15.75" x14ac:dyDescent="0.25">
      <c r="A124" s="48"/>
      <c r="B124" s="47"/>
      <c r="C124" s="20"/>
      <c r="D124" s="21"/>
      <c r="E124" s="20"/>
      <c r="F124" s="21"/>
      <c r="G124" s="49"/>
    </row>
    <row r="125" spans="1:702" ht="15.75" x14ac:dyDescent="0.25">
      <c r="A125" s="48" t="str">
        <f>+A18</f>
        <v>2.2</v>
      </c>
      <c r="B125" s="47" t="str">
        <f>+B18</f>
        <v>TERRASSEMENTS</v>
      </c>
      <c r="C125" s="20"/>
      <c r="D125" s="21"/>
      <c r="E125" s="20"/>
      <c r="F125" s="21"/>
      <c r="G125" s="49">
        <f>+G22</f>
        <v>0</v>
      </c>
    </row>
    <row r="126" spans="1:702" ht="15.75" x14ac:dyDescent="0.25">
      <c r="A126" s="48"/>
      <c r="B126" s="47"/>
      <c r="C126" s="20"/>
      <c r="D126" s="21"/>
      <c r="E126" s="20"/>
      <c r="F126" s="21"/>
      <c r="G126" s="49"/>
    </row>
    <row r="127" spans="1:702" ht="15.75" x14ac:dyDescent="0.25">
      <c r="A127" s="48" t="str">
        <f>+A23</f>
        <v>2.3</v>
      </c>
      <c r="B127" s="47" t="str">
        <f>+B23</f>
        <v>FONDATIONS</v>
      </c>
      <c r="C127" s="20"/>
      <c r="D127" s="21"/>
      <c r="E127" s="20"/>
      <c r="F127" s="21"/>
      <c r="G127" s="49">
        <f>+G36</f>
        <v>0</v>
      </c>
    </row>
    <row r="128" spans="1:702" ht="15.75" x14ac:dyDescent="0.25">
      <c r="A128" s="48"/>
      <c r="B128" s="47"/>
      <c r="C128" s="20"/>
      <c r="D128" s="21"/>
      <c r="E128" s="20"/>
      <c r="F128" s="21"/>
      <c r="G128" s="49"/>
    </row>
    <row r="129" spans="1:701" ht="15.75" x14ac:dyDescent="0.25">
      <c r="A129" s="48" t="str">
        <f>+A37</f>
        <v>2.4</v>
      </c>
      <c r="B129" s="47" t="str">
        <f>+B37</f>
        <v>OUVRAGES EN SUPERSTRUCTURE</v>
      </c>
      <c r="C129" s="20"/>
      <c r="D129" s="21"/>
      <c r="E129" s="20"/>
      <c r="F129" s="21"/>
      <c r="G129" s="49">
        <f>+G70</f>
        <v>0</v>
      </c>
    </row>
    <row r="130" spans="1:701" ht="15.75" x14ac:dyDescent="0.25">
      <c r="A130" s="48"/>
      <c r="B130" s="47"/>
      <c r="C130" s="20"/>
      <c r="D130" s="21"/>
      <c r="E130" s="20"/>
      <c r="F130" s="21"/>
      <c r="G130" s="49"/>
    </row>
    <row r="131" spans="1:701" ht="15.75" x14ac:dyDescent="0.25">
      <c r="A131" s="48" t="str">
        <f>+A71</f>
        <v>2.5</v>
      </c>
      <c r="B131" s="47" t="str">
        <f>+B71</f>
        <v>OUVRAGES DIVERS</v>
      </c>
      <c r="C131" s="12"/>
      <c r="D131" s="12"/>
      <c r="E131" s="12"/>
      <c r="F131" s="12"/>
      <c r="G131" s="49">
        <f>+G115</f>
        <v>0</v>
      </c>
    </row>
    <row r="132" spans="1:701" ht="15.75" x14ac:dyDescent="0.25">
      <c r="A132" s="48"/>
      <c r="B132" s="47"/>
      <c r="C132" s="20"/>
      <c r="D132" s="21"/>
      <c r="E132" s="20"/>
      <c r="F132" s="21"/>
      <c r="G132" s="49"/>
    </row>
    <row r="133" spans="1:701" ht="15.75" x14ac:dyDescent="0.25">
      <c r="A133" s="48" t="str">
        <f>+A116</f>
        <v>2.6</v>
      </c>
      <c r="B133" s="47" t="str">
        <f>+B116</f>
        <v>DRAINAGE</v>
      </c>
      <c r="C133" s="20"/>
      <c r="D133" s="21"/>
      <c r="E133" s="20"/>
      <c r="F133" s="21"/>
      <c r="G133" s="49">
        <f>+G120</f>
        <v>0</v>
      </c>
    </row>
    <row r="134" spans="1:701" x14ac:dyDescent="0.25">
      <c r="A134" s="44"/>
      <c r="B134" s="45"/>
      <c r="C134" s="20"/>
      <c r="D134" s="21"/>
      <c r="E134" s="20"/>
      <c r="F134" s="21"/>
      <c r="G134" s="22"/>
    </row>
    <row r="135" spans="1:701" x14ac:dyDescent="0.25">
      <c r="A135" s="33"/>
      <c r="B135" s="34"/>
      <c r="C135" s="12"/>
      <c r="D135" s="12"/>
      <c r="E135" s="12"/>
      <c r="F135" s="12"/>
      <c r="G135" s="13"/>
    </row>
    <row r="136" spans="1:701" x14ac:dyDescent="0.25">
      <c r="A136" s="35"/>
      <c r="B136" s="35"/>
      <c r="C136" s="35"/>
      <c r="D136" s="35"/>
      <c r="E136" s="35"/>
      <c r="F136" s="35"/>
      <c r="G136" s="35"/>
    </row>
    <row r="137" spans="1:701" x14ac:dyDescent="0.25">
      <c r="B137" s="36" t="s">
        <v>493</v>
      </c>
      <c r="G137" s="37">
        <f>SUM(G123:G133)</f>
        <v>0</v>
      </c>
      <c r="ZY137" t="s">
        <v>494</v>
      </c>
    </row>
    <row r="138" spans="1:701" x14ac:dyDescent="0.25">
      <c r="A138" s="38">
        <v>20</v>
      </c>
      <c r="B138" s="36" t="str">
        <f>CONCATENATE("Montant TVA (",A138,"%)")</f>
        <v>Montant TVA (20%)</v>
      </c>
      <c r="G138" s="37">
        <f>(G137*A138)/100</f>
        <v>0</v>
      </c>
      <c r="ZY138" t="s">
        <v>495</v>
      </c>
    </row>
    <row r="139" spans="1:701" x14ac:dyDescent="0.25">
      <c r="B139" s="36" t="s">
        <v>496</v>
      </c>
      <c r="G139" s="37">
        <f>G137+G138</f>
        <v>0</v>
      </c>
      <c r="ZY139" t="s">
        <v>497</v>
      </c>
    </row>
    <row r="140" spans="1:701" x14ac:dyDescent="0.25">
      <c r="G140" s="37"/>
    </row>
    <row r="141" spans="1:701" x14ac:dyDescent="0.25">
      <c r="G141" s="37"/>
    </row>
  </sheetData>
  <mergeCells count="1">
    <mergeCell ref="A1:G1"/>
  </mergeCells>
  <printOptions horizontalCentered="1"/>
  <pageMargins left="0.06" right="0.06" top="0.06" bottom="0.06" header="0.76" footer="0.76"/>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N°01 GROS OEUVRE</vt:lpstr>
      <vt:lpstr>'Lot N°01 GROS OEUVRE'!Impression_des_titres</vt:lpstr>
      <vt:lpstr>'Lot N°01 GROS OEUVRE'!Zone_d_impression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ETB2C</cp:lastModifiedBy>
  <dcterms:created xsi:type="dcterms:W3CDTF">2023-07-18T11:48:04Z</dcterms:created>
  <dcterms:modified xsi:type="dcterms:W3CDTF">2023-07-18T12:00:53Z</dcterms:modified>
</cp:coreProperties>
</file>